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hand\Downloads\REPORTE\"/>
    </mc:Choice>
  </mc:AlternateContent>
  <xr:revisionPtr revIDLastSave="0" documentId="13_ncr:1_{DEB4D294-4FB5-4A72-9542-B2B9E18F3F08}" xr6:coauthVersionLast="47" xr6:coauthVersionMax="47" xr10:uidLastSave="{00000000-0000-0000-0000-000000000000}"/>
  <bookViews>
    <workbookView xWindow="-120" yWindow="-120" windowWidth="24240" windowHeight="13140" firstSheet="1" activeTab="1" xr2:uid="{52B3D7A7-2DBD-4AF9-82F1-150950A44CED}"/>
  </bookViews>
  <sheets>
    <sheet name="Hoja1" sheetId="7" state="hidden" r:id="rId1"/>
    <sheet name="2022(si)" sheetId="13" r:id="rId2"/>
    <sheet name="Hoja2" sheetId="8" state="hidden" r:id="rId3"/>
  </sheets>
  <definedNames>
    <definedName name="_xlnm._FilterDatabase" localSheetId="1" hidden="1">'2022(si)'!$B$4:$AK$6</definedName>
    <definedName name="_xlnm._FilterDatabase" localSheetId="0" hidden="1">Hoja1!$B$2:$K$46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8" l="1"/>
  <c r="Q8" i="8"/>
  <c r="Q7" i="8"/>
  <c r="Q6" i="8"/>
  <c r="Q5" i="8"/>
  <c r="K9" i="8"/>
  <c r="K8" i="8"/>
  <c r="K7" i="8"/>
  <c r="K6" i="8"/>
  <c r="K5" i="8"/>
  <c r="AA6" i="8" l="1"/>
  <c r="AC6" i="8" s="1"/>
  <c r="AA5" i="8"/>
  <c r="AC5" i="8" s="1"/>
  <c r="Z6" i="8"/>
  <c r="AA8" i="8"/>
  <c r="AC8" i="8" s="1"/>
  <c r="Z5" i="8"/>
  <c r="AA7" i="8"/>
  <c r="AC7" i="8" s="1"/>
  <c r="Z7" i="8"/>
  <c r="Z8" i="8"/>
  <c r="AA9" i="8"/>
  <c r="AC9" i="8" s="1"/>
  <c r="Z9" i="8"/>
  <c r="AB6" i="8"/>
  <c r="AB5" i="8" l="1"/>
  <c r="AB8" i="8"/>
  <c r="AB7" i="8"/>
  <c r="AB9" i="8"/>
</calcChain>
</file>

<file path=xl/sharedStrings.xml><?xml version="1.0" encoding="utf-8"?>
<sst xmlns="http://schemas.openxmlformats.org/spreadsheetml/2006/main" count="214" uniqueCount="130">
  <si>
    <t>Región</t>
  </si>
  <si>
    <t>RUC</t>
  </si>
  <si>
    <t>Razón Social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</si>
  <si>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</si>
  <si>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</si>
  <si>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</si>
  <si>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</si>
  <si>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</si>
  <si>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</si>
  <si>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</si>
  <si>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</si>
  <si>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</si>
  <si>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</si>
  <si>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</si>
  <si>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</si>
  <si>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pagos</t>
  </si>
  <si>
    <t>Ajustes</t>
  </si>
  <si>
    <t>descuento</t>
  </si>
  <si>
    <t>total descuento</t>
  </si>
  <si>
    <t>reembolso</t>
  </si>
  <si>
    <t>total reembolso</t>
  </si>
  <si>
    <t>AYACUCHO</t>
  </si>
  <si>
    <t>HOSPITAL REGIONAL DE AYACUCHO</t>
  </si>
  <si>
    <t>ICA</t>
  </si>
  <si>
    <t>HOSPITAL SANTA MARIA DEL SOCORRO</t>
  </si>
  <si>
    <t>JUNIN</t>
  </si>
  <si>
    <t>REGIONAL DOCENTE MATERNO INFANTIL "EL CARMEN"</t>
  </si>
  <si>
    <t>LAMBAYEQUE</t>
  </si>
  <si>
    <t>HOSPITAL REGIONAL LAMBAYEQUE</t>
  </si>
  <si>
    <t>LIMA</t>
  </si>
  <si>
    <t>UNIDAD EJECUTORA 020:SANIDAD DE LA PNP</t>
  </si>
  <si>
    <t>MADRE DE DIOS</t>
  </si>
  <si>
    <t>HOSPITAL SANTA ROSA</t>
  </si>
  <si>
    <t>PIURA</t>
  </si>
  <si>
    <t>HOSPITAL DE APOYO II - 2, SULLANA</t>
  </si>
  <si>
    <t>UCAYALI</t>
  </si>
  <si>
    <t>CUSCO</t>
  </si>
  <si>
    <t>HOSPITAL REGIONAL CUSCO</t>
  </si>
  <si>
    <t>HUANCAVELICA</t>
  </si>
  <si>
    <t>HOSPITAL DE PAMPAS DE TAYACAJA</t>
  </si>
  <si>
    <t>HUANUCO</t>
  </si>
  <si>
    <t>UNIDAD TERRITORIAL DE SALUD TINGO MARIA</t>
  </si>
  <si>
    <t>HOSPITAL REGIONAL DE ICA</t>
  </si>
  <si>
    <t>INSTITUTO NACIONAL DE ENFERMEDADES NEOPLASICAS</t>
  </si>
  <si>
    <t>LORETO</t>
  </si>
  <si>
    <t>A.I.S. HOSPITAL APOYO IQUITOS</t>
  </si>
  <si>
    <t>PASCO</t>
  </si>
  <si>
    <t>AIS HOSPITAL DANIEL A.CARRION</t>
  </si>
  <si>
    <t>HOSPITAL AMAZONICO</t>
  </si>
  <si>
    <t>APURIMAC</t>
  </si>
  <si>
    <t>HOSPITAL REGIONAL GUILLERMO DIAZ DE LA VEGA DE ABANCAY</t>
  </si>
  <si>
    <t>SOCIEDAD DE BENEFICENCIA HUANUCO</t>
  </si>
  <si>
    <t>HOSPITAL DANIEL ALCIDES CARRION</t>
  </si>
  <si>
    <t>HOSPITAL REGIONAL DE LAMBAYEQUE</t>
  </si>
  <si>
    <t>DIRECCION DE AVIACION POLICIAL</t>
  </si>
  <si>
    <t>INSTITUTO NACIONAL DE SALUD NIÑO SAN BORJA</t>
  </si>
  <si>
    <t>PUNO</t>
  </si>
  <si>
    <t>REDESS SAN ROMAN</t>
  </si>
  <si>
    <t>HOSPITAL REGIONAL DE PUCALLPA</t>
  </si>
  <si>
    <t>UNIDAD EJECUTORA 403 - 1169 - REGION CUSCO - HOSPITAL ANTONIO LORENA</t>
  </si>
  <si>
    <t>UNIDAD EJECUTORA 409: HOSPITAL ALFREDO CALLO RODRIGUEZ- SICUANI - CANCHIS</t>
  </si>
  <si>
    <t>HOSPITAL DE EMERGENCIAS VILLA EL SALVADOR</t>
  </si>
  <si>
    <t>PUCALLPA</t>
  </si>
  <si>
    <t>HOSPITAL REGIONAL HERMILIO VALDIZAN</t>
  </si>
  <si>
    <t>UNIDAD EJECUTORA N° 404 RED DE SALUD HUANUCO</t>
  </si>
  <si>
    <t>DIRECCION REGIONAL DE SALUD HUANUCO</t>
  </si>
  <si>
    <t>RED DE SALUD TACNA</t>
  </si>
  <si>
    <t>REGION TACNA HOSPITAL DE APOYO H.UNANUE</t>
  </si>
  <si>
    <t>TUMBES</t>
  </si>
  <si>
    <t>HOSPITAL SUB-REGIONAL DE ANDAHUAYLAS</t>
  </si>
  <si>
    <t>AREQUIPA</t>
  </si>
  <si>
    <t>HOSPITAL GOYENECHE DEL GOBIERNO REGIONAL AREQUIPA</t>
  </si>
  <si>
    <t>RED DE SALUD CAMANA CARAVELI DEL GOBIERNO REGIONAL DE AREQUIPA</t>
  </si>
  <si>
    <t>GOBIERNO REGIONAL DE AREQUIPA-HOSPITAL III REGIONAL-HONORIO DELGADO</t>
  </si>
  <si>
    <t>UNIDAD EJECUTORA 410: HOSPITAL DE QUILLABAMBA</t>
  </si>
  <si>
    <t>REGION JUNIN SALUD TARMA</t>
  </si>
  <si>
    <t>UNIDAD EJECUTORA INSTITUTO REGIONAL DE ENFERMEDADES NEOPLASICAS DEL CENTRO - IREN CENTRO</t>
  </si>
  <si>
    <t>TACNA</t>
  </si>
  <si>
    <t>Etiquetas de fila</t>
  </si>
  <si>
    <t>Total general</t>
  </si>
  <si>
    <t>INSTITUTO NACIONAL DE REHABILITACIÓN "DRA. ADRIANA REBAZA FLORES" AMISTAD PERÚ - JAPÓN</t>
  </si>
  <si>
    <t>RED DE SALUD SAN ROMAN (HOSP. CARLOS MONJE MEDRANO)</t>
  </si>
  <si>
    <t>HOSPITAL REGIONAL DOCENTE MATERNO INFANTIL "EL CARMEN"</t>
  </si>
  <si>
    <t>RED DE SALUD JAUJA –  HOSPITAL DOMINGO OLAVEGOYA</t>
  </si>
  <si>
    <t>HOSPITAL REGIONAL DOCENTE DE CAJAMARCA</t>
  </si>
  <si>
    <t>RED DE SALUD TARMA - HOSPITAL FELIX MAYORCA SOTO</t>
  </si>
  <si>
    <t>UNIDAD EJECUTORA N° 1024 - HOSPITAL REGIONAL DE AYACUCHO "MIGUEL ANGEL MARISCAL LLERENA"</t>
  </si>
  <si>
    <t>HOSPITAL REGIONAL DOCENTE CLINICO QUIRURGICO "DANIEL ALCIDES CARRIÓN DE HUANCAYO"</t>
  </si>
  <si>
    <t>HOSPITAL REGIONAL DOCENTE DE TRUJILLO</t>
  </si>
  <si>
    <t>HOSPITAL SANTA ROSA DE PUERTO MALDONADO</t>
  </si>
  <si>
    <t>HOSPITAL IQUITOS "CESAR GARAYAR GARCIA"</t>
  </si>
  <si>
    <t>HOSPITAL REGIONAL JOSE A. MENDOZA OLAVARRIA - JAMO II</t>
  </si>
  <si>
    <t>UNIDAD EJECUTORA N° 402 SALUD PALPA - NASCA - HOSPITAL RICARDO CRUZADO RIVAROLA</t>
  </si>
  <si>
    <t>MININTER</t>
  </si>
  <si>
    <t>INSTITUTO NACIONAL DE ENFERMEDADES NEOPLASICAS - INEN</t>
  </si>
  <si>
    <t xml:space="preserve">HOSPITAL REGIONAL GUILLERMO DÍAZ DE LA VEGA </t>
  </si>
  <si>
    <t>HOSPITAL SUB REGIONAL DE ANDAHUAYLAS</t>
  </si>
  <si>
    <t>HOSPITAL REGIONAL DEL CUSCO</t>
  </si>
  <si>
    <t>UNIDAD EJECUTORA 403-1169 REGION CUSCO (HOSP ANTONIO LORENA)</t>
  </si>
  <si>
    <t>INSTITUTO NACIONAL DE SALUD DEL NIÑO - SAN BORJA</t>
  </si>
  <si>
    <t>UNIDAD EJECUTORA N°410 – HOSPITAL DE QUILLABAMBA</t>
  </si>
  <si>
    <t>UNIDAD EJECUTORA RED DE SALUD CAJAMARCA – HOSPITAL SIMON BOLIVAR</t>
  </si>
  <si>
    <t>INSTITUTO REGIONAL DE ENFERMEDADES NEOPLASICAS – IREN CENTRO</t>
  </si>
  <si>
    <t>Total</t>
  </si>
  <si>
    <t>CAJAMARCA</t>
  </si>
  <si>
    <t>LA LIBERTAD</t>
  </si>
  <si>
    <t>Pagos del periodo (t)</t>
  </si>
  <si>
    <t>Saldo Financiero Acumulado del Periodo Anterior (t-1)</t>
  </si>
  <si>
    <t>Valor de Producción Conforme Liquidada del periodo (t) al mes de atención "n"</t>
  </si>
  <si>
    <t>documento de descuento 01</t>
  </si>
  <si>
    <t>documento de descuento 02</t>
  </si>
  <si>
    <t>…</t>
  </si>
  <si>
    <t>total VPCL</t>
  </si>
  <si>
    <t>documento de reembolso 01</t>
  </si>
  <si>
    <t>documento de reembolso 02</t>
  </si>
  <si>
    <t>Saldo Financiero del periodo (t)</t>
  </si>
  <si>
    <t>Saldo Financiero Acumulado del Periodo (t)</t>
  </si>
  <si>
    <t>Saldo Financiero Acumulado a favor de SALUDPOL</t>
  </si>
  <si>
    <t>Saldo Financiero Acumulado a favor del Prestador</t>
  </si>
  <si>
    <t>reintegro</t>
  </si>
  <si>
    <t>total reintegro</t>
  </si>
  <si>
    <t>total SFAPA</t>
  </si>
  <si>
    <t>(SOLES)</t>
  </si>
  <si>
    <t>Saldo Financiero Acumulado del Periodo Anterior (SFAPA) 2021</t>
  </si>
  <si>
    <t>SALDO FINANCIERO DE LAS PRESTACIONES DE SALUD LIQUIDADAS POR SALUDPOL, POR EL MECANISMO DE PAGO POR SERVICIOS, EN EL TIPO DE COMPRA POR CONVENIO - PERIODO 2022</t>
  </si>
  <si>
    <t>Pago (P) 2022</t>
  </si>
  <si>
    <t>Valor de Producción Conforme Liquidada (VPCL) 2022</t>
  </si>
  <si>
    <t>Saldo Financiero Acumulado del Periodo (SFAP) 2022</t>
  </si>
  <si>
    <t>Anexo 05</t>
  </si>
  <si>
    <t>Saldo Financiero del Periodo (SFP)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</si>
</sst>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0" fillId="0" borderId="1" xfId="1" applyFont="1" applyBorder="1"/>
    <xf numFmtId="43" fontId="4" fillId="0" borderId="1" xfId="1" applyFont="1" applyBorder="1"/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3" fontId="6" fillId="3" borderId="1" xfId="1" applyFont="1" applyFill="1" applyBorder="1" applyAlignment="1">
      <alignment horizontal="right" vertical="center"/>
    </xf>
    <xf numFmtId="43" fontId="6" fillId="0" borderId="1" xfId="1" applyFont="1" applyBorder="1" applyAlignment="1">
      <alignment horizontal="right" vertical="center"/>
    </xf>
    <xf numFmtId="43" fontId="0" fillId="0" borderId="0" xfId="1" applyFont="1"/>
    <xf numFmtId="43" fontId="0" fillId="0" borderId="0" xfId="0" applyNumberFormat="1"/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43" fontId="3" fillId="0" borderId="5" xfId="0" applyNumberFormat="1" applyFont="1" applyBorder="1"/>
    <xf numFmtId="43" fontId="2" fillId="4" borderId="0" xfId="1" applyFont="1" applyFill="1" applyBorder="1" applyAlignment="1">
      <alignment horizontal="right" vertical="center"/>
    </xf>
    <xf numFmtId="43" fontId="3" fillId="4" borderId="5" xfId="0" applyNumberFormat="1" applyFont="1" applyFill="1" applyBorder="1"/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81C1-F70D-4DF6-97E4-459D668BA1A1}">
  <sheetPr codeName="Hoja1"/>
  <dimension ref="B2:J46"/>
  <sheetViews>
    <sheetView topLeftCell="A13" zoomScale="80" zoomScaleNormal="80" workbookViewId="0">
      <selection activeCell="I46" sqref="I46"/>
    </sheetView>
  </sheetViews>
  <sheetFormatPr baseColWidth="10" defaultColWidth="11.42578125" defaultRowHeight="15" x14ac:dyDescent="0.25"/>
  <cols>
    <col min="2" max="2" width="12" bestFit="1" customWidth="1"/>
    <col min="3" max="3" width="41" customWidth="1"/>
    <col min="4" max="7" width="15" bestFit="1" customWidth="1"/>
    <col min="8" max="8" width="14" bestFit="1" customWidth="1"/>
    <col min="9" max="9" width="13" customWidth="1"/>
    <col min="10" max="10" width="15" bestFit="1" customWidth="1"/>
  </cols>
  <sheetData>
    <row r="2" spans="2:10" x14ac:dyDescent="0.25">
      <c r="B2" s="3" t="s">
        <v>1</v>
      </c>
      <c r="C2" s="3" t="s">
        <v>78</v>
      </c>
      <c r="D2" s="3">
        <v>2018</v>
      </c>
      <c r="E2" s="3">
        <v>2019</v>
      </c>
      <c r="F2" s="3">
        <v>2020</v>
      </c>
      <c r="G2" s="3">
        <v>2021</v>
      </c>
      <c r="H2" s="3">
        <v>2022</v>
      </c>
      <c r="I2" s="3">
        <v>2023</v>
      </c>
      <c r="J2" s="3" t="s">
        <v>79</v>
      </c>
    </row>
    <row r="3" spans="2:10" x14ac:dyDescent="0.25">
      <c r="B3" s="2">
        <v>20131377577</v>
      </c>
      <c r="C3" s="1" t="s">
        <v>80</v>
      </c>
      <c r="D3" s="4">
        <v>0</v>
      </c>
      <c r="E3" s="4">
        <v>50800.34</v>
      </c>
      <c r="F3" s="4">
        <v>31432.14</v>
      </c>
      <c r="G3" s="4">
        <v>4727.49</v>
      </c>
      <c r="H3" s="4">
        <v>5325.3600000000006</v>
      </c>
      <c r="I3" s="4">
        <v>0</v>
      </c>
      <c r="J3" s="4">
        <v>92285.33</v>
      </c>
    </row>
    <row r="4" spans="2:10" x14ac:dyDescent="0.25">
      <c r="B4" s="2">
        <v>20145686548</v>
      </c>
      <c r="C4" s="1" t="s">
        <v>81</v>
      </c>
      <c r="D4" s="4">
        <v>0</v>
      </c>
      <c r="E4" s="4">
        <v>0</v>
      </c>
      <c r="F4" s="4">
        <v>208406.24</v>
      </c>
      <c r="G4" s="4">
        <v>250189.47999999998</v>
      </c>
      <c r="H4" s="4">
        <v>0</v>
      </c>
      <c r="I4" s="4">
        <v>0</v>
      </c>
      <c r="J4" s="4">
        <v>458595.72</v>
      </c>
    </row>
    <row r="5" spans="2:10" x14ac:dyDescent="0.25">
      <c r="B5" s="2">
        <v>20146021191</v>
      </c>
      <c r="C5" s="1" t="s">
        <v>51</v>
      </c>
      <c r="D5" s="4">
        <v>0</v>
      </c>
      <c r="E5" s="4">
        <v>0</v>
      </c>
      <c r="F5" s="4">
        <v>103992</v>
      </c>
      <c r="G5" s="4">
        <v>84629</v>
      </c>
      <c r="H5" s="4">
        <v>282522</v>
      </c>
      <c r="I5" s="4">
        <v>0</v>
      </c>
      <c r="J5" s="4">
        <v>471143</v>
      </c>
    </row>
    <row r="6" spans="2:10" x14ac:dyDescent="0.25">
      <c r="B6" s="2">
        <v>20146038329</v>
      </c>
      <c r="C6" s="1" t="s">
        <v>63</v>
      </c>
      <c r="D6" s="4">
        <v>0</v>
      </c>
      <c r="E6" s="4">
        <v>0</v>
      </c>
      <c r="F6" s="4">
        <v>0</v>
      </c>
      <c r="G6" s="4">
        <v>496507.17000000004</v>
      </c>
      <c r="H6" s="4">
        <v>1835686.0999999999</v>
      </c>
      <c r="I6" s="4">
        <v>0</v>
      </c>
      <c r="J6" s="4">
        <v>2332193.27</v>
      </c>
    </row>
    <row r="7" spans="2:10" x14ac:dyDescent="0.25">
      <c r="B7" s="2">
        <v>20146045881</v>
      </c>
      <c r="C7" s="1" t="s">
        <v>65</v>
      </c>
      <c r="D7" s="4">
        <v>0</v>
      </c>
      <c r="E7" s="4">
        <v>0</v>
      </c>
      <c r="F7" s="4">
        <v>0</v>
      </c>
      <c r="G7" s="4">
        <v>13066.98</v>
      </c>
      <c r="H7" s="4">
        <v>6785.38</v>
      </c>
      <c r="I7" s="4">
        <v>0</v>
      </c>
      <c r="J7" s="4">
        <v>19852.36</v>
      </c>
    </row>
    <row r="8" spans="2:10" x14ac:dyDescent="0.25">
      <c r="B8" s="2">
        <v>20146536787</v>
      </c>
      <c r="C8" s="1" t="s">
        <v>82</v>
      </c>
      <c r="D8" s="4">
        <v>0</v>
      </c>
      <c r="E8" s="4">
        <v>632320.74</v>
      </c>
      <c r="F8" s="4">
        <v>461627.26</v>
      </c>
      <c r="G8" s="4">
        <v>455288.4299999997</v>
      </c>
      <c r="H8" s="4">
        <v>0</v>
      </c>
      <c r="I8" s="4">
        <v>0</v>
      </c>
      <c r="J8" s="4">
        <v>1549236.4299999997</v>
      </c>
    </row>
    <row r="9" spans="2:10" x14ac:dyDescent="0.25">
      <c r="B9" s="2">
        <v>20156176240</v>
      </c>
      <c r="C9" s="1" t="s">
        <v>83</v>
      </c>
      <c r="D9" s="4">
        <v>0</v>
      </c>
      <c r="E9" s="4">
        <v>0</v>
      </c>
      <c r="F9" s="4">
        <v>0</v>
      </c>
      <c r="G9" s="4">
        <v>1951.6599999999999</v>
      </c>
      <c r="H9" s="4">
        <v>93024.68</v>
      </c>
      <c r="I9" s="4">
        <v>12097.560000000001</v>
      </c>
      <c r="J9" s="4">
        <v>107073.9</v>
      </c>
    </row>
    <row r="10" spans="2:10" x14ac:dyDescent="0.25">
      <c r="B10" s="2">
        <v>20162406052</v>
      </c>
      <c r="C10" s="1" t="s">
        <v>42</v>
      </c>
      <c r="D10" s="4">
        <v>0</v>
      </c>
      <c r="E10" s="4">
        <v>0</v>
      </c>
      <c r="F10" s="4">
        <v>537762.29</v>
      </c>
      <c r="G10" s="4">
        <v>840343.6399999999</v>
      </c>
      <c r="H10" s="4">
        <v>1111941.9899999998</v>
      </c>
      <c r="I10" s="4">
        <v>0</v>
      </c>
      <c r="J10" s="4">
        <v>2490047.92</v>
      </c>
    </row>
    <row r="11" spans="2:10" x14ac:dyDescent="0.25">
      <c r="B11" s="2">
        <v>20163654246</v>
      </c>
      <c r="C11" s="1" t="s">
        <v>71</v>
      </c>
      <c r="D11" s="4">
        <v>0</v>
      </c>
      <c r="E11" s="4">
        <v>0</v>
      </c>
      <c r="F11" s="4">
        <v>0</v>
      </c>
      <c r="G11" s="4">
        <v>0</v>
      </c>
      <c r="H11" s="4">
        <v>5618.99</v>
      </c>
      <c r="I11" s="4">
        <v>0</v>
      </c>
      <c r="J11" s="4">
        <v>5618.99</v>
      </c>
    </row>
    <row r="12" spans="2:10" x14ac:dyDescent="0.25">
      <c r="B12" s="2">
        <v>20166728585</v>
      </c>
      <c r="C12" s="1" t="s">
        <v>84</v>
      </c>
      <c r="D12" s="4">
        <v>0</v>
      </c>
      <c r="E12" s="4">
        <v>0</v>
      </c>
      <c r="F12" s="4">
        <v>0</v>
      </c>
      <c r="G12" s="4">
        <v>0</v>
      </c>
      <c r="H12" s="4">
        <v>9937.3799999999992</v>
      </c>
      <c r="I12" s="4">
        <v>27898.32</v>
      </c>
      <c r="J12" s="4">
        <v>37835.699999999997</v>
      </c>
    </row>
    <row r="13" spans="2:10" x14ac:dyDescent="0.25">
      <c r="B13" s="2">
        <v>20167237895</v>
      </c>
      <c r="C13" s="1" t="s">
        <v>72</v>
      </c>
      <c r="D13" s="4">
        <v>0</v>
      </c>
      <c r="E13" s="4">
        <v>0</v>
      </c>
      <c r="F13" s="4">
        <v>0</v>
      </c>
      <c r="G13" s="4">
        <v>0</v>
      </c>
      <c r="H13" s="4">
        <v>17366.29</v>
      </c>
      <c r="I13" s="4">
        <v>0</v>
      </c>
      <c r="J13" s="4">
        <v>17366.29</v>
      </c>
    </row>
    <row r="14" spans="2:10" x14ac:dyDescent="0.25">
      <c r="B14" s="2">
        <v>20167251294</v>
      </c>
      <c r="C14" s="1" t="s">
        <v>73</v>
      </c>
      <c r="D14" s="4">
        <v>0</v>
      </c>
      <c r="E14" s="4">
        <v>0</v>
      </c>
      <c r="F14" s="4">
        <v>0</v>
      </c>
      <c r="G14" s="4">
        <v>0</v>
      </c>
      <c r="H14" s="4">
        <v>553503.05999999994</v>
      </c>
      <c r="I14" s="4">
        <v>0</v>
      </c>
      <c r="J14" s="4">
        <v>553503.05999999994</v>
      </c>
    </row>
    <row r="15" spans="2:10" x14ac:dyDescent="0.25">
      <c r="B15" s="2">
        <v>20171344264</v>
      </c>
      <c r="C15" s="1" t="s">
        <v>85</v>
      </c>
      <c r="D15" s="4">
        <v>0</v>
      </c>
      <c r="E15" s="4">
        <v>0</v>
      </c>
      <c r="F15" s="4">
        <v>0</v>
      </c>
      <c r="G15" s="4">
        <v>0</v>
      </c>
      <c r="H15" s="4">
        <v>13309.689999999999</v>
      </c>
      <c r="I15" s="4">
        <v>0</v>
      </c>
      <c r="J15" s="4">
        <v>13309.689999999999</v>
      </c>
    </row>
    <row r="16" spans="2:10" x14ac:dyDescent="0.25">
      <c r="B16" s="2">
        <v>20172772278</v>
      </c>
      <c r="C16" s="1" t="s">
        <v>86</v>
      </c>
      <c r="D16" s="4">
        <v>222561.29</v>
      </c>
      <c r="E16" s="4">
        <v>159914.62</v>
      </c>
      <c r="F16" s="4">
        <v>531860.78</v>
      </c>
      <c r="G16" s="4">
        <v>140902.81</v>
      </c>
      <c r="H16" s="4">
        <v>964340.37970000017</v>
      </c>
      <c r="I16" s="4">
        <v>0</v>
      </c>
      <c r="J16" s="4">
        <v>2019579.8797000002</v>
      </c>
    </row>
    <row r="17" spans="2:10" x14ac:dyDescent="0.25">
      <c r="B17" s="2">
        <v>20175940015</v>
      </c>
      <c r="C17" s="1" t="s">
        <v>48</v>
      </c>
      <c r="D17" s="4">
        <v>0</v>
      </c>
      <c r="E17" s="4">
        <v>40017.22</v>
      </c>
      <c r="F17" s="4">
        <v>51285.740000000005</v>
      </c>
      <c r="G17" s="4">
        <v>151894.66999999998</v>
      </c>
      <c r="H17" s="4">
        <v>9930.5999999999985</v>
      </c>
      <c r="I17" s="4">
        <v>0</v>
      </c>
      <c r="J17" s="4">
        <v>253128.23</v>
      </c>
    </row>
    <row r="18" spans="2:10" x14ac:dyDescent="0.25">
      <c r="B18" s="2">
        <v>20181753120</v>
      </c>
      <c r="C18" s="1" t="s">
        <v>24</v>
      </c>
      <c r="D18" s="4">
        <v>0</v>
      </c>
      <c r="E18" s="4">
        <v>30577.38</v>
      </c>
      <c r="F18" s="4">
        <v>83785.550000000017</v>
      </c>
      <c r="G18" s="4">
        <v>33088.719999999899</v>
      </c>
      <c r="H18" s="4">
        <v>67554.97</v>
      </c>
      <c r="I18" s="4">
        <v>0</v>
      </c>
      <c r="J18" s="4">
        <v>215006.61999999991</v>
      </c>
    </row>
    <row r="19" spans="2:10" x14ac:dyDescent="0.25">
      <c r="B19" s="2">
        <v>20185665322</v>
      </c>
      <c r="C19" s="1" t="s">
        <v>87</v>
      </c>
      <c r="D19" s="4">
        <v>0</v>
      </c>
      <c r="E19" s="4">
        <v>0</v>
      </c>
      <c r="F19" s="4">
        <v>1978202.5999999999</v>
      </c>
      <c r="G19" s="4">
        <v>2112752.1299999994</v>
      </c>
      <c r="H19" s="4">
        <v>1243001.4200000002</v>
      </c>
      <c r="I19" s="4">
        <v>197110.62</v>
      </c>
      <c r="J19" s="4">
        <v>5531066.7699999996</v>
      </c>
    </row>
    <row r="20" spans="2:10" x14ac:dyDescent="0.25">
      <c r="B20" s="2">
        <v>20201353875</v>
      </c>
      <c r="C20" s="1" t="s">
        <v>41</v>
      </c>
      <c r="D20" s="4">
        <v>0</v>
      </c>
      <c r="E20" s="4">
        <v>40492.5</v>
      </c>
      <c r="F20" s="4">
        <v>111274.5</v>
      </c>
      <c r="G20" s="4">
        <v>185813.01</v>
      </c>
      <c r="H20" s="4">
        <v>765104.68999999983</v>
      </c>
      <c r="I20" s="4">
        <v>54620.04</v>
      </c>
      <c r="J20" s="4">
        <v>1157304.7399999998</v>
      </c>
    </row>
    <row r="21" spans="2:10" x14ac:dyDescent="0.25">
      <c r="B21" s="2">
        <v>20205390546</v>
      </c>
      <c r="C21" s="1" t="s">
        <v>58</v>
      </c>
      <c r="D21" s="4">
        <v>84</v>
      </c>
      <c r="E21" s="4">
        <v>55621.57</v>
      </c>
      <c r="F21" s="4">
        <v>154732.30000000005</v>
      </c>
      <c r="G21" s="4">
        <v>373795.88000000012</v>
      </c>
      <c r="H21" s="4">
        <v>363559.1999999999</v>
      </c>
      <c r="I21" s="4">
        <v>0</v>
      </c>
      <c r="J21" s="4">
        <v>947792.95000000019</v>
      </c>
    </row>
    <row r="22" spans="2:10" x14ac:dyDescent="0.25">
      <c r="B22" s="2">
        <v>20223149635</v>
      </c>
      <c r="C22" s="1" t="s">
        <v>88</v>
      </c>
      <c r="D22" s="4">
        <v>0</v>
      </c>
      <c r="E22" s="4">
        <v>0</v>
      </c>
      <c r="F22" s="4">
        <v>0</v>
      </c>
      <c r="G22" s="4">
        <v>0</v>
      </c>
      <c r="H22" s="4">
        <v>395384.06999999995</v>
      </c>
      <c r="I22" s="4">
        <v>0</v>
      </c>
      <c r="J22" s="4">
        <v>395384.06999999995</v>
      </c>
    </row>
    <row r="23" spans="2:10" x14ac:dyDescent="0.25">
      <c r="B23" s="2">
        <v>20350526073</v>
      </c>
      <c r="C23" s="1" t="s">
        <v>89</v>
      </c>
      <c r="D23" s="4">
        <v>168711.5</v>
      </c>
      <c r="E23" s="4">
        <v>353743.35999999999</v>
      </c>
      <c r="F23" s="4">
        <v>425615.48</v>
      </c>
      <c r="G23" s="4">
        <v>874970.52999999991</v>
      </c>
      <c r="H23" s="4">
        <v>370195.02</v>
      </c>
      <c r="I23" s="4">
        <v>0</v>
      </c>
      <c r="J23" s="4">
        <v>2193235.8899999997</v>
      </c>
    </row>
    <row r="24" spans="2:10" x14ac:dyDescent="0.25">
      <c r="B24" s="2">
        <v>20356828055</v>
      </c>
      <c r="C24" s="1" t="s">
        <v>34</v>
      </c>
      <c r="D24" s="4">
        <v>84378.72</v>
      </c>
      <c r="E24" s="4">
        <v>142088.45000000001</v>
      </c>
      <c r="F24" s="4">
        <v>45099.77</v>
      </c>
      <c r="G24" s="4">
        <v>72877.089999999982</v>
      </c>
      <c r="H24" s="4">
        <v>78197.87999999999</v>
      </c>
      <c r="I24" s="4">
        <v>26247.560000000005</v>
      </c>
      <c r="J24" s="4">
        <v>448889.47</v>
      </c>
    </row>
    <row r="25" spans="2:10" x14ac:dyDescent="0.25">
      <c r="B25" s="2">
        <v>20408453560</v>
      </c>
      <c r="C25" s="1" t="s">
        <v>90</v>
      </c>
      <c r="D25" s="4">
        <v>0</v>
      </c>
      <c r="E25" s="4">
        <v>0</v>
      </c>
      <c r="F25" s="4">
        <v>18631.2</v>
      </c>
      <c r="G25" s="4">
        <v>42240.090000000004</v>
      </c>
      <c r="H25" s="4">
        <v>33492.86</v>
      </c>
      <c r="I25" s="4">
        <v>11932.27</v>
      </c>
      <c r="J25" s="4">
        <v>106296.42000000001</v>
      </c>
    </row>
    <row r="26" spans="2:10" x14ac:dyDescent="0.25">
      <c r="B26" s="2">
        <v>20409446303</v>
      </c>
      <c r="C26" s="1" t="s">
        <v>91</v>
      </c>
      <c r="D26" s="4">
        <v>0</v>
      </c>
      <c r="E26" s="4">
        <v>0</v>
      </c>
      <c r="F26" s="4">
        <v>0</v>
      </c>
      <c r="G26" s="4">
        <v>0</v>
      </c>
      <c r="H26" s="4">
        <v>144966.21000000002</v>
      </c>
      <c r="I26" s="4">
        <v>0</v>
      </c>
      <c r="J26" s="4">
        <v>144966.21000000002</v>
      </c>
    </row>
    <row r="27" spans="2:10" x14ac:dyDescent="0.25">
      <c r="B27" s="2">
        <v>20410275504</v>
      </c>
      <c r="C27" s="1" t="s">
        <v>92</v>
      </c>
      <c r="D27" s="4">
        <v>0</v>
      </c>
      <c r="E27" s="4">
        <v>1788.6</v>
      </c>
      <c r="F27" s="4">
        <v>6559</v>
      </c>
      <c r="G27" s="4">
        <v>3338.7</v>
      </c>
      <c r="H27" s="4">
        <v>0</v>
      </c>
      <c r="I27" s="4">
        <v>0</v>
      </c>
      <c r="J27" s="4">
        <v>11686.3</v>
      </c>
    </row>
    <row r="28" spans="2:10" x14ac:dyDescent="0.25">
      <c r="B28" s="2">
        <v>20428696515</v>
      </c>
      <c r="C28" s="1" t="s">
        <v>93</v>
      </c>
      <c r="D28" s="4">
        <v>0</v>
      </c>
      <c r="E28" s="4">
        <v>0</v>
      </c>
      <c r="F28" s="4">
        <v>137049.43</v>
      </c>
      <c r="G28" s="4">
        <v>737341.75</v>
      </c>
      <c r="H28" s="4">
        <v>0</v>
      </c>
      <c r="I28" s="4">
        <v>0</v>
      </c>
      <c r="J28" s="4">
        <v>874391.17999999993</v>
      </c>
    </row>
    <row r="29" spans="2:10" x14ac:dyDescent="0.25">
      <c r="B29" s="2">
        <v>20453223788</v>
      </c>
      <c r="C29" s="1" t="s">
        <v>67</v>
      </c>
      <c r="D29" s="4">
        <v>0</v>
      </c>
      <c r="E29" s="4">
        <v>0</v>
      </c>
      <c r="F29" s="4">
        <v>0</v>
      </c>
      <c r="G29" s="4">
        <v>386777.69</v>
      </c>
      <c r="H29" s="4">
        <v>2447423.21</v>
      </c>
      <c r="I29" s="4">
        <v>129928.13</v>
      </c>
      <c r="J29" s="4">
        <v>2964129.03</v>
      </c>
    </row>
    <row r="30" spans="2:10" x14ac:dyDescent="0.25">
      <c r="B30" s="2">
        <v>20487911586</v>
      </c>
      <c r="C30" s="1" t="s">
        <v>53</v>
      </c>
      <c r="D30" s="4">
        <v>834138.16399999999</v>
      </c>
      <c r="E30" s="4">
        <v>842131.54999999981</v>
      </c>
      <c r="F30" s="4">
        <v>350159.82999999996</v>
      </c>
      <c r="G30" s="4">
        <v>1240027.8900000001</v>
      </c>
      <c r="H30" s="4">
        <v>980727.53999999969</v>
      </c>
      <c r="I30" s="4">
        <v>0</v>
      </c>
      <c r="J30" s="4">
        <v>4247184.9739999995</v>
      </c>
    </row>
    <row r="31" spans="2:10" x14ac:dyDescent="0.25">
      <c r="B31" s="2">
        <v>20489498783</v>
      </c>
      <c r="C31" s="1" t="s">
        <v>64</v>
      </c>
      <c r="D31" s="4">
        <v>0</v>
      </c>
      <c r="E31" s="4">
        <v>0</v>
      </c>
      <c r="F31" s="4">
        <v>0</v>
      </c>
      <c r="G31" s="4">
        <v>4399.3</v>
      </c>
      <c r="H31" s="4">
        <v>44292.04</v>
      </c>
      <c r="I31" s="4">
        <v>0</v>
      </c>
      <c r="J31" s="4">
        <v>48691.340000000004</v>
      </c>
    </row>
    <row r="32" spans="2:10" x14ac:dyDescent="0.25">
      <c r="B32" s="2">
        <v>20514964778</v>
      </c>
      <c r="C32" s="1" t="s">
        <v>94</v>
      </c>
      <c r="D32" s="4">
        <v>0</v>
      </c>
      <c r="E32" s="4">
        <v>0</v>
      </c>
      <c r="F32" s="4">
        <v>0</v>
      </c>
      <c r="G32" s="4">
        <v>2595878.6999999993</v>
      </c>
      <c r="H32" s="4">
        <v>5415488.29</v>
      </c>
      <c r="I32" s="4">
        <v>318354.17</v>
      </c>
      <c r="J32" s="4">
        <v>8329721.1599999992</v>
      </c>
    </row>
    <row r="33" spans="2:10" x14ac:dyDescent="0.25">
      <c r="B33" s="2">
        <v>20527004269</v>
      </c>
      <c r="C33" s="1" t="s">
        <v>95</v>
      </c>
      <c r="D33" s="4">
        <v>0</v>
      </c>
      <c r="E33" s="4">
        <v>0</v>
      </c>
      <c r="F33" s="4">
        <v>0</v>
      </c>
      <c r="G33" s="4">
        <v>0</v>
      </c>
      <c r="H33" s="4">
        <v>1443096.199999999</v>
      </c>
      <c r="I33" s="4">
        <v>156390.84</v>
      </c>
      <c r="J33" s="4">
        <v>1599487.0399999991</v>
      </c>
    </row>
    <row r="34" spans="2:10" x14ac:dyDescent="0.25">
      <c r="B34" s="2">
        <v>20527012016</v>
      </c>
      <c r="C34" s="1" t="s">
        <v>96</v>
      </c>
      <c r="D34" s="4">
        <v>0</v>
      </c>
      <c r="E34" s="4">
        <v>0</v>
      </c>
      <c r="F34" s="4">
        <v>0</v>
      </c>
      <c r="G34" s="4">
        <v>0</v>
      </c>
      <c r="H34" s="4">
        <v>170600.14</v>
      </c>
      <c r="I34" s="4">
        <v>0</v>
      </c>
      <c r="J34" s="4">
        <v>170600.14</v>
      </c>
    </row>
    <row r="35" spans="2:10" x14ac:dyDescent="0.25">
      <c r="B35" s="2">
        <v>20527180318</v>
      </c>
      <c r="C35" s="1" t="s">
        <v>97</v>
      </c>
      <c r="D35" s="4">
        <v>0</v>
      </c>
      <c r="E35" s="4">
        <v>149772.63</v>
      </c>
      <c r="F35" s="4">
        <v>161786.88</v>
      </c>
      <c r="G35" s="4">
        <v>105626.26</v>
      </c>
      <c r="H35" s="4">
        <v>1801911.4317358399</v>
      </c>
      <c r="I35" s="4">
        <v>142693.02000000002</v>
      </c>
      <c r="J35" s="4">
        <v>2361790.2217358402</v>
      </c>
    </row>
    <row r="36" spans="2:10" x14ac:dyDescent="0.25">
      <c r="B36" s="2">
        <v>20527287112</v>
      </c>
      <c r="C36" s="1" t="s">
        <v>98</v>
      </c>
      <c r="D36" s="4">
        <v>0</v>
      </c>
      <c r="E36" s="4">
        <v>0</v>
      </c>
      <c r="F36" s="4">
        <v>0</v>
      </c>
      <c r="G36" s="4">
        <v>462278.9</v>
      </c>
      <c r="H36" s="4">
        <v>1388954.46</v>
      </c>
      <c r="I36" s="4">
        <v>229086.75</v>
      </c>
      <c r="J36" s="4">
        <v>2080320.1099999999</v>
      </c>
    </row>
    <row r="37" spans="2:10" x14ac:dyDescent="0.25">
      <c r="B37" s="2">
        <v>20552196725</v>
      </c>
      <c r="C37" s="1" t="s">
        <v>99</v>
      </c>
      <c r="D37" s="4">
        <v>416700.74</v>
      </c>
      <c r="E37" s="4">
        <v>1569570.49</v>
      </c>
      <c r="F37" s="4">
        <v>1241837.2</v>
      </c>
      <c r="G37" s="4">
        <v>3055836.79</v>
      </c>
      <c r="H37" s="4">
        <v>2926541.94</v>
      </c>
      <c r="I37" s="4">
        <v>201934.38999999998</v>
      </c>
      <c r="J37" s="4">
        <v>9412421.5500000007</v>
      </c>
    </row>
    <row r="38" spans="2:10" x14ac:dyDescent="0.25">
      <c r="B38" s="2">
        <v>20600185757</v>
      </c>
      <c r="C38" s="1" t="s">
        <v>39</v>
      </c>
      <c r="D38" s="4">
        <v>0</v>
      </c>
      <c r="E38" s="4">
        <v>0</v>
      </c>
      <c r="F38" s="4">
        <v>6584.34</v>
      </c>
      <c r="G38" s="4">
        <v>32021.180000000004</v>
      </c>
      <c r="H38" s="4">
        <v>11262.19</v>
      </c>
      <c r="I38" s="4">
        <v>0</v>
      </c>
      <c r="J38" s="4">
        <v>49867.710000000006</v>
      </c>
    </row>
    <row r="39" spans="2:10" x14ac:dyDescent="0.25">
      <c r="B39" s="2">
        <v>20600267141</v>
      </c>
      <c r="C39" s="1" t="s">
        <v>60</v>
      </c>
      <c r="D39" s="4">
        <v>0</v>
      </c>
      <c r="E39" s="4">
        <v>0</v>
      </c>
      <c r="F39" s="4">
        <v>0</v>
      </c>
      <c r="G39" s="4">
        <v>46839.009999999995</v>
      </c>
      <c r="H39" s="4">
        <v>117923.70999999999</v>
      </c>
      <c r="I39" s="4">
        <v>24831.93</v>
      </c>
      <c r="J39" s="4">
        <v>189594.64999999997</v>
      </c>
    </row>
    <row r="40" spans="2:10" x14ac:dyDescent="0.25">
      <c r="B40" s="2">
        <v>20600522214</v>
      </c>
      <c r="C40" s="1" t="s">
        <v>100</v>
      </c>
      <c r="D40" s="4">
        <v>0</v>
      </c>
      <c r="E40" s="4">
        <v>0</v>
      </c>
      <c r="F40" s="4">
        <v>0</v>
      </c>
      <c r="G40" s="4">
        <v>0</v>
      </c>
      <c r="H40" s="4">
        <v>81207.959999999992</v>
      </c>
      <c r="I40" s="4">
        <v>0</v>
      </c>
      <c r="J40" s="4">
        <v>81207.959999999992</v>
      </c>
    </row>
    <row r="41" spans="2:10" x14ac:dyDescent="0.25">
      <c r="B41" s="2">
        <v>20601224624</v>
      </c>
      <c r="C41" s="1" t="s">
        <v>61</v>
      </c>
      <c r="D41" s="4">
        <v>0</v>
      </c>
      <c r="E41" s="4">
        <v>0</v>
      </c>
      <c r="F41" s="4">
        <v>0</v>
      </c>
      <c r="G41" s="4">
        <v>156919.28</v>
      </c>
      <c r="H41" s="4">
        <v>171661.41</v>
      </c>
      <c r="I41" s="4">
        <v>0</v>
      </c>
      <c r="J41" s="4">
        <v>328580.69</v>
      </c>
    </row>
    <row r="42" spans="2:10" x14ac:dyDescent="0.25">
      <c r="B42" s="2">
        <v>20602051995</v>
      </c>
      <c r="C42" s="1" t="s">
        <v>66</v>
      </c>
      <c r="D42" s="4">
        <v>0</v>
      </c>
      <c r="E42" s="4">
        <v>0</v>
      </c>
      <c r="F42" s="4">
        <v>0</v>
      </c>
      <c r="G42" s="4">
        <v>4658.8900000000003</v>
      </c>
      <c r="H42" s="4">
        <v>147039.28000000003</v>
      </c>
      <c r="I42" s="4">
        <v>23697.32</v>
      </c>
      <c r="J42" s="4">
        <v>175395.49000000005</v>
      </c>
    </row>
    <row r="43" spans="2:10" x14ac:dyDescent="0.25">
      <c r="B43" s="2">
        <v>20603980248</v>
      </c>
      <c r="C43" s="1" t="s">
        <v>101</v>
      </c>
      <c r="D43" s="4">
        <v>0</v>
      </c>
      <c r="E43" s="4">
        <v>0</v>
      </c>
      <c r="F43" s="4">
        <v>0</v>
      </c>
      <c r="G43" s="4">
        <v>10589.470000000001</v>
      </c>
      <c r="H43" s="4">
        <v>110682.27000000002</v>
      </c>
      <c r="I43" s="4">
        <v>64456.36</v>
      </c>
      <c r="J43" s="4">
        <v>185728.10000000003</v>
      </c>
    </row>
    <row r="44" spans="2:10" x14ac:dyDescent="0.25">
      <c r="B44" s="2">
        <v>20608738593</v>
      </c>
      <c r="C44" s="1" t="s">
        <v>102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112949.68</v>
      </c>
      <c r="J44" s="4">
        <v>112949.68</v>
      </c>
    </row>
    <row r="45" spans="2:10" x14ac:dyDescent="0.25">
      <c r="B45" s="2">
        <v>20504380077</v>
      </c>
      <c r="C45" s="1" t="s">
        <v>30</v>
      </c>
      <c r="D45" s="4">
        <v>126271058.78</v>
      </c>
      <c r="E45" s="4">
        <v>119614514.01000001</v>
      </c>
      <c r="F45" s="4">
        <v>101448505.36</v>
      </c>
      <c r="G45" s="4">
        <v>131961363.26000001</v>
      </c>
      <c r="H45" s="4">
        <v>0</v>
      </c>
      <c r="I45" s="4">
        <v>0</v>
      </c>
      <c r="J45" s="4">
        <v>479295441.41000003</v>
      </c>
    </row>
    <row r="46" spans="2:10" x14ac:dyDescent="0.25">
      <c r="B46" s="24" t="s">
        <v>79</v>
      </c>
      <c r="C46" s="25"/>
      <c r="D46" s="5">
        <v>127997633.19400001</v>
      </c>
      <c r="E46" s="5">
        <v>123683353.46000001</v>
      </c>
      <c r="F46" s="5">
        <v>108096189.89</v>
      </c>
      <c r="G46" s="5">
        <v>146938935.84999999</v>
      </c>
      <c r="H46" s="5">
        <v>25629560.291435845</v>
      </c>
      <c r="I46" s="5">
        <v>1734228.9599999997</v>
      </c>
      <c r="J46" s="5">
        <v>534079901.64543587</v>
      </c>
    </row>
  </sheetData>
  <mergeCells count="1">
    <mergeCell ref="B46:C4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CD8E6-2DD7-48E8-B32F-AC261276C03F}">
  <sheetPr codeName="Hoja12"/>
  <dimension ref="B1:AK55"/>
  <sheetViews>
    <sheetView showGridLines="0" tabSelected="1" zoomScale="80" zoomScaleNormal="80" workbookViewId="0">
      <selection activeCell="AD17" sqref="AD17"/>
    </sheetView>
  </sheetViews>
  <sheetFormatPr baseColWidth="10" defaultColWidth="11.42578125" defaultRowHeight="15" x14ac:dyDescent="0.25"/>
  <cols>
    <col min="1" max="1" width="4.7109375" customWidth="1"/>
    <col min="2" max="2" width="13.85546875" customWidth="1"/>
    <col min="3" max="3" width="13" bestFit="1" customWidth="1"/>
    <col min="4" max="4" width="85.85546875" bestFit="1" customWidth="1"/>
    <col min="5" max="5" width="17.5703125" customWidth="1"/>
    <col min="6" max="6" width="13.5703125" bestFit="1" customWidth="1"/>
    <col min="7" max="8" width="12" bestFit="1" customWidth="1"/>
    <col min="9" max="9" width="13.5703125" bestFit="1" customWidth="1"/>
    <col min="10" max="11" width="12" bestFit="1" customWidth="1"/>
    <col min="12" max="17" width="13.5703125" bestFit="1" customWidth="1"/>
    <col min="18" max="18" width="14.5703125" bestFit="1" customWidth="1"/>
    <col min="19" max="24" width="5" bestFit="1" customWidth="1"/>
    <col min="25" max="30" width="4.7109375" bestFit="1" customWidth="1"/>
    <col min="31" max="31" width="15.7109375" bestFit="1" customWidth="1"/>
    <col min="32" max="32" width="10" bestFit="1" customWidth="1"/>
    <col min="33" max="33" width="10.140625" bestFit="1" customWidth="1"/>
    <col min="34" max="34" width="14.7109375" customWidth="1"/>
    <col min="35" max="35" width="15.42578125" customWidth="1"/>
    <col min="36" max="36" width="14.42578125" customWidth="1"/>
    <col min="37" max="37" width="15.140625" customWidth="1"/>
  </cols>
  <sheetData>
    <row r="1" spans="2:37" ht="18.75" x14ac:dyDescent="0.25">
      <c r="B1" s="32" t="s">
        <v>128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2:37" ht="18.75" x14ac:dyDescent="0.25">
      <c r="B2" s="30" t="s">
        <v>124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2:37" x14ac:dyDescent="0.25">
      <c r="B3" s="31" t="s">
        <v>122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2:37" ht="18" customHeight="1" x14ac:dyDescent="0.25">
      <c r="B4" s="27" t="s">
        <v>0</v>
      </c>
      <c r="C4" s="27" t="s">
        <v>1</v>
      </c>
      <c r="D4" s="27" t="s">
        <v>2</v>
      </c>
      <c r="E4" s="27" t="s">
        <v>123</v>
      </c>
      <c r="F4" s="27" t="s">
        <v>125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 t="s">
        <v>126</v>
      </c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33" t="s">
        <v>16</v>
      </c>
      <c r="AG4" s="33"/>
      <c r="AH4" s="27" t="s">
        <v>129</v>
      </c>
      <c r="AI4" s="27" t="s">
        <v>127</v>
      </c>
      <c r="AJ4" s="27" t="s">
        <v>117</v>
      </c>
      <c r="AK4" s="27" t="s">
        <v>118</v>
      </c>
    </row>
    <row r="5" spans="2:37" ht="42" customHeight="1" x14ac:dyDescent="0.25">
      <c r="B5" s="29"/>
      <c r="C5" s="29"/>
      <c r="D5" s="2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3" t="s">
        <v>17</v>
      </c>
      <c r="AG5" s="23" t="s">
        <v>119</v>
      </c>
      <c r="AH5" s="29"/>
      <c r="AI5" s="29"/>
      <c r="AJ5" s="29"/>
      <c r="AK5" s="29"/>
    </row>
    <row r="6" spans="2:37" ht="25.5" x14ac:dyDescent="0.25">
      <c r="B6" s="28"/>
      <c r="C6" s="28"/>
      <c r="D6" s="28"/>
      <c r="E6" s="15" t="s">
        <v>121</v>
      </c>
      <c r="F6" s="19" t="s">
        <v>3</v>
      </c>
      <c r="G6" s="19" t="s">
        <v>4</v>
      </c>
      <c r="H6" s="19" t="s">
        <v>5</v>
      </c>
      <c r="I6" s="19" t="s">
        <v>6</v>
      </c>
      <c r="J6" s="19" t="s">
        <v>7</v>
      </c>
      <c r="K6" s="19" t="s">
        <v>8</v>
      </c>
      <c r="L6" s="19" t="s">
        <v>9</v>
      </c>
      <c r="M6" s="19" t="s">
        <v>10</v>
      </c>
      <c r="N6" s="19" t="s">
        <v>11</v>
      </c>
      <c r="O6" s="19" t="s">
        <v>12</v>
      </c>
      <c r="P6" s="19" t="s">
        <v>13</v>
      </c>
      <c r="Q6" s="19" t="s">
        <v>14</v>
      </c>
      <c r="R6" s="19" t="s">
        <v>15</v>
      </c>
      <c r="S6" s="19" t="s">
        <v>3</v>
      </c>
      <c r="T6" s="19" t="s">
        <v>4</v>
      </c>
      <c r="U6" s="19" t="s">
        <v>5</v>
      </c>
      <c r="V6" s="19" t="s">
        <v>6</v>
      </c>
      <c r="W6" s="19" t="s">
        <v>7</v>
      </c>
      <c r="X6" s="19" t="s">
        <v>8</v>
      </c>
      <c r="Y6" s="19" t="s">
        <v>9</v>
      </c>
      <c r="Z6" s="19" t="s">
        <v>10</v>
      </c>
      <c r="AA6" s="19" t="s">
        <v>11</v>
      </c>
      <c r="AB6" s="19" t="s">
        <v>12</v>
      </c>
      <c r="AC6" s="19" t="s">
        <v>13</v>
      </c>
      <c r="AD6" s="19" t="s">
        <v>14</v>
      </c>
      <c r="AE6" s="19" t="s">
        <v>112</v>
      </c>
      <c r="AF6" s="19" t="s">
        <v>18</v>
      </c>
      <c r="AG6" s="19" t="s">
        <v>120</v>
      </c>
      <c r="AH6" s="28"/>
      <c r="AI6" s="28"/>
      <c r="AJ6" s="28"/>
      <c r="AK6" s="28"/>
    </row>
    <row r="7" spans="2:37" x14ac:dyDescent="0.25">
      <c r="B7" s="16" t="s">
        <v>49</v>
      </c>
      <c r="C7" s="16">
        <v>20527004269</v>
      </c>
      <c r="D7" s="17" t="s">
        <v>50</v>
      </c>
      <c r="E7" s="21">
        <v>274523.43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574197.46</v>
      </c>
      <c r="N7" s="18">
        <v>0</v>
      </c>
      <c r="O7" s="18">
        <v>261663.23</v>
      </c>
      <c r="P7" s="18">
        <v>481690.90999999992</v>
      </c>
      <c r="Q7" s="18">
        <v>121167.29</v>
      </c>
      <c r="R7" s="21">
        <v>1438718.89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18">
        <v>0</v>
      </c>
      <c r="AB7" s="18">
        <v>0</v>
      </c>
      <c r="AC7" s="18">
        <v>0</v>
      </c>
      <c r="AD7" s="18">
        <v>0</v>
      </c>
      <c r="AE7" s="21">
        <v>1443096.199999999</v>
      </c>
      <c r="AF7" s="18">
        <v>0</v>
      </c>
      <c r="AG7" s="18">
        <v>0</v>
      </c>
      <c r="AH7" s="18">
        <v>-4377.3099999991246</v>
      </c>
      <c r="AI7" s="21">
        <v>270146.12000000081</v>
      </c>
      <c r="AJ7" s="18">
        <v>270146.12000000081</v>
      </c>
      <c r="AK7" s="18">
        <v>0</v>
      </c>
    </row>
    <row r="8" spans="2:37" x14ac:dyDescent="0.25">
      <c r="B8" s="16" t="s">
        <v>49</v>
      </c>
      <c r="C8" s="16">
        <v>20527012016</v>
      </c>
      <c r="D8" s="17" t="s">
        <v>69</v>
      </c>
      <c r="E8" s="21">
        <v>0</v>
      </c>
      <c r="F8" s="18">
        <v>0</v>
      </c>
      <c r="G8" s="18">
        <v>0</v>
      </c>
      <c r="H8" s="18">
        <v>156101.66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39892.660000000003</v>
      </c>
      <c r="R8" s="21">
        <v>195994.32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21">
        <v>170600.14</v>
      </c>
      <c r="AF8" s="18">
        <v>0</v>
      </c>
      <c r="AG8" s="18">
        <v>0</v>
      </c>
      <c r="AH8" s="18">
        <v>25394.179999999993</v>
      </c>
      <c r="AI8" s="21">
        <v>25394.179999999993</v>
      </c>
      <c r="AJ8" s="18">
        <v>25394.179999999993</v>
      </c>
      <c r="AK8" s="18">
        <v>0</v>
      </c>
    </row>
    <row r="9" spans="2:37" x14ac:dyDescent="0.25">
      <c r="B9" s="16" t="s">
        <v>70</v>
      </c>
      <c r="C9" s="16">
        <v>20163654246</v>
      </c>
      <c r="D9" s="17" t="s">
        <v>71</v>
      </c>
      <c r="E9" s="21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5618.99</v>
      </c>
      <c r="O9" s="18">
        <v>0</v>
      </c>
      <c r="P9" s="18">
        <v>0</v>
      </c>
      <c r="Q9" s="18">
        <v>0</v>
      </c>
      <c r="R9" s="21">
        <v>5618.99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21">
        <v>5618.99</v>
      </c>
      <c r="AF9" s="18">
        <v>0</v>
      </c>
      <c r="AG9" s="18">
        <v>0</v>
      </c>
      <c r="AH9" s="18">
        <v>0</v>
      </c>
      <c r="AI9" s="21">
        <v>0</v>
      </c>
      <c r="AJ9" s="18">
        <v>0</v>
      </c>
      <c r="AK9" s="18">
        <v>0</v>
      </c>
    </row>
    <row r="10" spans="2:37" x14ac:dyDescent="0.25">
      <c r="B10" s="16" t="s">
        <v>70</v>
      </c>
      <c r="C10" s="16">
        <v>20167237895</v>
      </c>
      <c r="D10" s="17" t="s">
        <v>72</v>
      </c>
      <c r="E10" s="21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/>
      <c r="O10" s="18">
        <v>0</v>
      </c>
      <c r="P10" s="18">
        <v>17366.29</v>
      </c>
      <c r="Q10" s="18">
        <v>0</v>
      </c>
      <c r="R10" s="21">
        <v>17366.29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21">
        <v>17366.29</v>
      </c>
      <c r="AF10" s="18">
        <v>0</v>
      </c>
      <c r="AG10" s="18">
        <v>0</v>
      </c>
      <c r="AH10" s="18">
        <v>0</v>
      </c>
      <c r="AI10" s="21">
        <v>0</v>
      </c>
      <c r="AJ10" s="18">
        <v>0</v>
      </c>
      <c r="AK10" s="18">
        <v>0</v>
      </c>
    </row>
    <row r="11" spans="2:37" x14ac:dyDescent="0.25">
      <c r="B11" s="16" t="s">
        <v>70</v>
      </c>
      <c r="C11" s="16">
        <v>20167251294</v>
      </c>
      <c r="D11" s="17" t="s">
        <v>73</v>
      </c>
      <c r="E11" s="21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539080.10000000009</v>
      </c>
      <c r="O11" s="18"/>
      <c r="P11" s="18">
        <v>0</v>
      </c>
      <c r="Q11" s="18">
        <v>14422.96</v>
      </c>
      <c r="R11" s="21">
        <v>553503.06000000006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21">
        <v>553503.05999999994</v>
      </c>
      <c r="AF11" s="18">
        <v>0</v>
      </c>
      <c r="AG11" s="18">
        <v>0</v>
      </c>
      <c r="AH11" s="18">
        <v>0</v>
      </c>
      <c r="AI11" s="21">
        <v>0</v>
      </c>
      <c r="AJ11" s="18">
        <v>0</v>
      </c>
      <c r="AK11" s="18">
        <v>0</v>
      </c>
    </row>
    <row r="12" spans="2:37" x14ac:dyDescent="0.25">
      <c r="B12" s="16" t="s">
        <v>21</v>
      </c>
      <c r="C12" s="16">
        <v>20172772278</v>
      </c>
      <c r="D12" s="17" t="s">
        <v>22</v>
      </c>
      <c r="E12" s="21">
        <v>-485065.15000000008</v>
      </c>
      <c r="F12" s="18">
        <v>0</v>
      </c>
      <c r="G12" s="18">
        <v>0</v>
      </c>
      <c r="H12" s="18">
        <v>0</v>
      </c>
      <c r="I12" s="18">
        <v>0</v>
      </c>
      <c r="J12" s="18">
        <v>513031.41</v>
      </c>
      <c r="K12" s="18">
        <v>0</v>
      </c>
      <c r="L12" s="18">
        <v>0</v>
      </c>
      <c r="M12" s="18">
        <v>0</v>
      </c>
      <c r="N12" s="18">
        <v>331520.42</v>
      </c>
      <c r="O12" s="18">
        <v>40691.440000000002</v>
      </c>
      <c r="P12" s="18">
        <v>207911.17</v>
      </c>
      <c r="Q12" s="18">
        <v>0</v>
      </c>
      <c r="R12" s="21">
        <v>1093154.44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21">
        <v>964340.37970000017</v>
      </c>
      <c r="AF12" s="18">
        <v>0</v>
      </c>
      <c r="AG12" s="18">
        <v>0</v>
      </c>
      <c r="AH12" s="18">
        <v>128814.06029999978</v>
      </c>
      <c r="AI12" s="21">
        <v>-356251.08970000036</v>
      </c>
      <c r="AJ12" s="18">
        <v>0</v>
      </c>
      <c r="AK12" s="18">
        <v>-356251.08970000036</v>
      </c>
    </row>
    <row r="13" spans="2:37" x14ac:dyDescent="0.25">
      <c r="B13" s="16" t="s">
        <v>104</v>
      </c>
      <c r="C13" s="16">
        <v>20166728585</v>
      </c>
      <c r="D13" s="17" t="s">
        <v>84</v>
      </c>
      <c r="E13" s="21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21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21">
        <v>9937.3799999999992</v>
      </c>
      <c r="AF13" s="18">
        <v>0</v>
      </c>
      <c r="AG13" s="18">
        <v>0</v>
      </c>
      <c r="AH13" s="18">
        <v>-9937.3799999999992</v>
      </c>
      <c r="AI13" s="21">
        <v>-9937.3799999999992</v>
      </c>
      <c r="AJ13" s="18">
        <v>0</v>
      </c>
      <c r="AK13" s="18">
        <v>-9937.3799999999992</v>
      </c>
    </row>
    <row r="14" spans="2:37" x14ac:dyDescent="0.25">
      <c r="B14" s="16" t="s">
        <v>104</v>
      </c>
      <c r="C14" s="16">
        <v>20603980248</v>
      </c>
      <c r="D14" s="17" t="s">
        <v>101</v>
      </c>
      <c r="E14" s="21">
        <v>899410.53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21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21">
        <v>110682.27000000002</v>
      </c>
      <c r="AF14" s="18">
        <v>0</v>
      </c>
      <c r="AG14" s="18">
        <v>0</v>
      </c>
      <c r="AH14" s="18">
        <v>-110682.27000000002</v>
      </c>
      <c r="AI14" s="21">
        <v>788728.26</v>
      </c>
      <c r="AJ14" s="18">
        <v>788728.26</v>
      </c>
      <c r="AK14" s="18">
        <v>0</v>
      </c>
    </row>
    <row r="15" spans="2:37" x14ac:dyDescent="0.25">
      <c r="B15" s="16" t="s">
        <v>36</v>
      </c>
      <c r="C15" s="16">
        <v>20201353875</v>
      </c>
      <c r="D15" s="17" t="s">
        <v>41</v>
      </c>
      <c r="E15" s="21">
        <v>107195.57999999996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123286.18</v>
      </c>
      <c r="P15" s="18">
        <v>0</v>
      </c>
      <c r="Q15" s="18">
        <v>337827.84000000003</v>
      </c>
      <c r="R15" s="21">
        <v>461114.02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21">
        <v>765104.68999999983</v>
      </c>
      <c r="AF15" s="18">
        <v>0</v>
      </c>
      <c r="AG15" s="18">
        <v>0</v>
      </c>
      <c r="AH15" s="18">
        <v>-303990.66999999981</v>
      </c>
      <c r="AI15" s="21">
        <v>-196795.08999999985</v>
      </c>
      <c r="AJ15" s="18">
        <v>0</v>
      </c>
      <c r="AK15" s="18">
        <v>-196795.08999999985</v>
      </c>
    </row>
    <row r="16" spans="2:37" x14ac:dyDescent="0.25">
      <c r="B16" s="16" t="s">
        <v>36</v>
      </c>
      <c r="C16" s="16">
        <v>20527180318</v>
      </c>
      <c r="D16" s="17" t="s">
        <v>37</v>
      </c>
      <c r="E16" s="21">
        <v>251067.16999999998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492273.92999999988</v>
      </c>
      <c r="Q16" s="18">
        <v>1042476.5700000004</v>
      </c>
      <c r="R16" s="21">
        <v>1534750.5000000002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21">
        <v>1801911.4317358399</v>
      </c>
      <c r="AF16" s="18">
        <v>0</v>
      </c>
      <c r="AG16" s="18">
        <v>0</v>
      </c>
      <c r="AH16" s="18">
        <v>-267160.93173583969</v>
      </c>
      <c r="AI16" s="21">
        <v>-16093.761735839769</v>
      </c>
      <c r="AJ16" s="18">
        <v>0</v>
      </c>
      <c r="AK16" s="18">
        <v>-16093.761735839769</v>
      </c>
    </row>
    <row r="17" spans="2:37" x14ac:dyDescent="0.25">
      <c r="B17" s="16" t="s">
        <v>36</v>
      </c>
      <c r="C17" s="16">
        <v>20527287112</v>
      </c>
      <c r="D17" s="17" t="s">
        <v>59</v>
      </c>
      <c r="E17" s="21">
        <v>58149.099999999977</v>
      </c>
      <c r="F17" s="18">
        <v>0</v>
      </c>
      <c r="G17" s="18">
        <v>520428</v>
      </c>
      <c r="H17" s="18">
        <v>0</v>
      </c>
      <c r="I17" s="18">
        <v>0</v>
      </c>
      <c r="J17" s="18">
        <v>0</v>
      </c>
      <c r="K17" s="18">
        <v>0</v>
      </c>
      <c r="L17" s="18">
        <v>352953.97</v>
      </c>
      <c r="M17" s="18">
        <v>0</v>
      </c>
      <c r="N17" s="18">
        <v>0</v>
      </c>
      <c r="O17" s="18">
        <v>441116.3</v>
      </c>
      <c r="P17" s="18">
        <v>0</v>
      </c>
      <c r="Q17" s="18">
        <v>474489.10000000003</v>
      </c>
      <c r="R17" s="21">
        <v>1788987.37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21">
        <v>1388954.46</v>
      </c>
      <c r="AF17" s="18">
        <v>0</v>
      </c>
      <c r="AG17" s="18">
        <v>0</v>
      </c>
      <c r="AH17" s="18">
        <v>400032.91000000015</v>
      </c>
      <c r="AI17" s="21">
        <v>458182.01000000024</v>
      </c>
      <c r="AJ17" s="18">
        <v>458182.01000000024</v>
      </c>
      <c r="AK17" s="18">
        <v>0</v>
      </c>
    </row>
    <row r="18" spans="2:37" x14ac:dyDescent="0.25">
      <c r="B18" s="16" t="s">
        <v>36</v>
      </c>
      <c r="C18" s="16">
        <v>20600522214</v>
      </c>
      <c r="D18" s="17" t="s">
        <v>74</v>
      </c>
      <c r="E18" s="21">
        <v>0</v>
      </c>
      <c r="F18" s="18">
        <v>0</v>
      </c>
      <c r="G18" s="18">
        <v>0</v>
      </c>
      <c r="H18" s="18">
        <v>0</v>
      </c>
      <c r="I18" s="18">
        <v>87770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21">
        <v>87770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21">
        <v>81207.959999999992</v>
      </c>
      <c r="AF18" s="18">
        <v>0</v>
      </c>
      <c r="AG18" s="18">
        <v>0</v>
      </c>
      <c r="AH18" s="18">
        <v>6562.0400000000081</v>
      </c>
      <c r="AI18" s="21">
        <v>6562.0400000000081</v>
      </c>
      <c r="AJ18" s="18">
        <v>6562.0400000000081</v>
      </c>
      <c r="AK18" s="18">
        <v>0</v>
      </c>
    </row>
    <row r="19" spans="2:37" x14ac:dyDescent="0.25">
      <c r="B19" s="16" t="s">
        <v>36</v>
      </c>
      <c r="C19" s="16">
        <v>20600267141</v>
      </c>
      <c r="D19" s="17" t="s">
        <v>60</v>
      </c>
      <c r="E19" s="21">
        <v>237018.99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21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21">
        <v>117923.70999999999</v>
      </c>
      <c r="AF19" s="18">
        <v>0</v>
      </c>
      <c r="AG19" s="18">
        <v>0</v>
      </c>
      <c r="AH19" s="18">
        <v>-117923.70999999999</v>
      </c>
      <c r="AI19" s="21">
        <v>119095.28</v>
      </c>
      <c r="AJ19" s="18">
        <v>119095.28</v>
      </c>
      <c r="AK19" s="18">
        <v>0</v>
      </c>
    </row>
    <row r="20" spans="2:37" x14ac:dyDescent="0.25">
      <c r="B20" s="16" t="s">
        <v>38</v>
      </c>
      <c r="C20" s="16">
        <v>20600185757</v>
      </c>
      <c r="D20" s="17" t="s">
        <v>39</v>
      </c>
      <c r="E20" s="21">
        <v>31077.48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21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21">
        <v>11262.19</v>
      </c>
      <c r="AF20" s="18">
        <v>0</v>
      </c>
      <c r="AG20" s="18">
        <v>0</v>
      </c>
      <c r="AH20" s="18">
        <v>-11262.19</v>
      </c>
      <c r="AI20" s="21">
        <v>19815.29</v>
      </c>
      <c r="AJ20" s="18">
        <v>19815.29</v>
      </c>
      <c r="AK20" s="18">
        <v>0</v>
      </c>
    </row>
    <row r="21" spans="2:37" x14ac:dyDescent="0.25">
      <c r="B21" s="16" t="s">
        <v>40</v>
      </c>
      <c r="C21" s="16">
        <v>20146021191</v>
      </c>
      <c r="D21" s="17" t="s">
        <v>51</v>
      </c>
      <c r="E21" s="21">
        <v>27179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58249</v>
      </c>
      <c r="P21" s="18">
        <v>0</v>
      </c>
      <c r="Q21" s="18">
        <v>0</v>
      </c>
      <c r="R21" s="21">
        <v>58249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21">
        <v>282522</v>
      </c>
      <c r="AF21" s="18">
        <v>0</v>
      </c>
      <c r="AG21" s="18">
        <v>0</v>
      </c>
      <c r="AH21" s="18">
        <v>-224273</v>
      </c>
      <c r="AI21" s="21">
        <v>-197094</v>
      </c>
      <c r="AJ21" s="18">
        <v>0</v>
      </c>
      <c r="AK21" s="18">
        <v>-197094</v>
      </c>
    </row>
    <row r="22" spans="2:37" x14ac:dyDescent="0.25">
      <c r="B22" s="16" t="s">
        <v>40</v>
      </c>
      <c r="C22" s="16">
        <v>20146038329</v>
      </c>
      <c r="D22" s="17" t="s">
        <v>63</v>
      </c>
      <c r="E22" s="21">
        <v>-61124.840000000026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529720.51</v>
      </c>
      <c r="P22" s="18">
        <v>704412.91999999993</v>
      </c>
      <c r="Q22" s="18">
        <v>237995.01</v>
      </c>
      <c r="R22" s="21">
        <v>1472128.44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21">
        <v>1835686.0999999999</v>
      </c>
      <c r="AF22" s="18">
        <v>0</v>
      </c>
      <c r="AG22" s="18">
        <v>0</v>
      </c>
      <c r="AH22" s="18">
        <v>-363557.65999999992</v>
      </c>
      <c r="AI22" s="21">
        <v>-424682.5</v>
      </c>
      <c r="AJ22" s="18">
        <v>0</v>
      </c>
      <c r="AK22" s="18">
        <v>-424682.5</v>
      </c>
    </row>
    <row r="23" spans="2:37" x14ac:dyDescent="0.25">
      <c r="B23" s="16" t="s">
        <v>40</v>
      </c>
      <c r="C23" s="16">
        <v>20146045881</v>
      </c>
      <c r="D23" s="17" t="s">
        <v>65</v>
      </c>
      <c r="E23" s="21">
        <v>1319785.8600000001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21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21">
        <v>6785.38</v>
      </c>
      <c r="AF23" s="18">
        <v>0</v>
      </c>
      <c r="AG23" s="18">
        <v>0</v>
      </c>
      <c r="AH23" s="18">
        <v>-6785.38</v>
      </c>
      <c r="AI23" s="21">
        <v>1313000.4800000002</v>
      </c>
      <c r="AJ23" s="18">
        <v>1313000.4800000002</v>
      </c>
      <c r="AK23" s="18">
        <v>0</v>
      </c>
    </row>
    <row r="24" spans="2:37" x14ac:dyDescent="0.25">
      <c r="B24" s="16" t="s">
        <v>40</v>
      </c>
      <c r="C24" s="16">
        <v>20489498783</v>
      </c>
      <c r="D24" s="17" t="s">
        <v>64</v>
      </c>
      <c r="E24" s="21">
        <v>219446.18000000002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21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21">
        <v>44292.04</v>
      </c>
      <c r="AF24" s="18">
        <v>0</v>
      </c>
      <c r="AG24" s="18">
        <v>0</v>
      </c>
      <c r="AH24" s="18">
        <v>-44292.04</v>
      </c>
      <c r="AI24" s="21">
        <v>175154.14</v>
      </c>
      <c r="AJ24" s="18">
        <v>175154.14</v>
      </c>
      <c r="AK24" s="18">
        <v>0</v>
      </c>
    </row>
    <row r="25" spans="2:37" x14ac:dyDescent="0.25">
      <c r="B25" s="16" t="s">
        <v>23</v>
      </c>
      <c r="C25" s="16">
        <v>20162406052</v>
      </c>
      <c r="D25" s="17" t="s">
        <v>42</v>
      </c>
      <c r="E25" s="21">
        <v>572238.92000000016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282491.44</v>
      </c>
      <c r="M25" s="18">
        <v>0</v>
      </c>
      <c r="N25" s="18">
        <v>0</v>
      </c>
      <c r="O25" s="18">
        <v>216303.09</v>
      </c>
      <c r="P25" s="18">
        <v>0</v>
      </c>
      <c r="Q25" s="18">
        <v>0</v>
      </c>
      <c r="R25" s="21">
        <v>498794.53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21">
        <v>1111941.9899999998</v>
      </c>
      <c r="AF25" s="18">
        <v>0</v>
      </c>
      <c r="AG25" s="18">
        <v>0</v>
      </c>
      <c r="AH25" s="18">
        <v>-613147.45999999973</v>
      </c>
      <c r="AI25" s="21">
        <v>-40908.539999999572</v>
      </c>
      <c r="AJ25" s="18">
        <v>0</v>
      </c>
      <c r="AK25" s="18">
        <v>-40908.539999999572</v>
      </c>
    </row>
    <row r="26" spans="2:37" x14ac:dyDescent="0.25">
      <c r="B26" s="16" t="s">
        <v>23</v>
      </c>
      <c r="C26" s="16">
        <v>20181753120</v>
      </c>
      <c r="D26" s="17" t="s">
        <v>24</v>
      </c>
      <c r="E26" s="21">
        <v>-14185.369999999908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25743.8</v>
      </c>
      <c r="R26" s="21">
        <v>25743.8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21">
        <v>67554.97</v>
      </c>
      <c r="AF26" s="18">
        <v>0</v>
      </c>
      <c r="AG26" s="18">
        <v>0</v>
      </c>
      <c r="AH26" s="18">
        <v>-41811.17</v>
      </c>
      <c r="AI26" s="21">
        <v>-55996.539999999906</v>
      </c>
      <c r="AJ26" s="18">
        <v>0</v>
      </c>
      <c r="AK26" s="18">
        <v>-55996.539999999906</v>
      </c>
    </row>
    <row r="27" spans="2:37" x14ac:dyDescent="0.25">
      <c r="B27" s="16" t="s">
        <v>23</v>
      </c>
      <c r="C27" s="16">
        <v>20410275504</v>
      </c>
      <c r="D27" s="17" t="s">
        <v>92</v>
      </c>
      <c r="E27" s="21">
        <v>-12635.3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21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21">
        <v>0</v>
      </c>
      <c r="AF27" s="18">
        <v>0</v>
      </c>
      <c r="AG27" s="18">
        <v>0</v>
      </c>
      <c r="AH27" s="18">
        <v>0</v>
      </c>
      <c r="AI27" s="21">
        <v>-12635.3</v>
      </c>
      <c r="AJ27" s="18">
        <v>0</v>
      </c>
      <c r="AK27" s="18">
        <v>-12635.3</v>
      </c>
    </row>
    <row r="28" spans="2:37" x14ac:dyDescent="0.25">
      <c r="B28" s="16" t="s">
        <v>25</v>
      </c>
      <c r="C28" s="16">
        <v>20146536787</v>
      </c>
      <c r="D28" s="17" t="s">
        <v>26</v>
      </c>
      <c r="E28" s="21">
        <v>-223475.38999999966</v>
      </c>
      <c r="F28" s="18">
        <v>38383.57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35436.42</v>
      </c>
      <c r="P28" s="18">
        <v>0</v>
      </c>
      <c r="Q28" s="18">
        <v>0</v>
      </c>
      <c r="R28" s="21">
        <v>73819.989999999991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21">
        <v>0</v>
      </c>
      <c r="AF28" s="18">
        <v>0</v>
      </c>
      <c r="AG28" s="18">
        <v>0</v>
      </c>
      <c r="AH28" s="18">
        <v>73819.989999999991</v>
      </c>
      <c r="AI28" s="21">
        <v>-149655.39999999967</v>
      </c>
      <c r="AJ28" s="18">
        <v>0</v>
      </c>
      <c r="AK28" s="18">
        <v>-149655.39999999967</v>
      </c>
    </row>
    <row r="29" spans="2:37" x14ac:dyDescent="0.25">
      <c r="B29" s="16" t="s">
        <v>25</v>
      </c>
      <c r="C29" s="16">
        <v>20171344264</v>
      </c>
      <c r="D29" s="17" t="s">
        <v>75</v>
      </c>
      <c r="E29" s="21">
        <v>0</v>
      </c>
      <c r="F29" s="18">
        <v>0</v>
      </c>
      <c r="G29" s="18">
        <v>0</v>
      </c>
      <c r="H29" s="18">
        <v>0</v>
      </c>
      <c r="I29" s="18">
        <v>0</v>
      </c>
      <c r="J29" s="18">
        <v>250000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21">
        <v>250000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21">
        <v>13309.689999999999</v>
      </c>
      <c r="AF29" s="18">
        <v>0</v>
      </c>
      <c r="AG29" s="18">
        <v>0</v>
      </c>
      <c r="AH29" s="18">
        <v>236690.31</v>
      </c>
      <c r="AI29" s="21">
        <v>236690.31</v>
      </c>
      <c r="AJ29" s="18">
        <v>236690.31</v>
      </c>
      <c r="AK29" s="18">
        <v>0</v>
      </c>
    </row>
    <row r="30" spans="2:37" x14ac:dyDescent="0.25">
      <c r="B30" s="16" t="s">
        <v>25</v>
      </c>
      <c r="C30" s="16">
        <v>20185665322</v>
      </c>
      <c r="D30" s="17" t="s">
        <v>52</v>
      </c>
      <c r="E30" s="21">
        <v>-349159.16000000015</v>
      </c>
      <c r="F30" s="18">
        <v>227740.99</v>
      </c>
      <c r="G30" s="18">
        <v>0</v>
      </c>
      <c r="H30" s="18">
        <v>0</v>
      </c>
      <c r="I30" s="18">
        <v>0</v>
      </c>
      <c r="J30" s="18">
        <v>125576.72</v>
      </c>
      <c r="K30" s="18">
        <v>0</v>
      </c>
      <c r="L30" s="18">
        <v>0</v>
      </c>
      <c r="M30" s="18">
        <v>0</v>
      </c>
      <c r="N30" s="18">
        <v>381913.84</v>
      </c>
      <c r="O30" s="18">
        <v>0</v>
      </c>
      <c r="P30" s="18">
        <v>0</v>
      </c>
      <c r="Q30" s="18">
        <v>711018.44</v>
      </c>
      <c r="R30" s="21">
        <v>1446249.99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21">
        <v>1208560.46</v>
      </c>
      <c r="AF30" s="18">
        <v>0</v>
      </c>
      <c r="AG30" s="18">
        <v>0</v>
      </c>
      <c r="AH30" s="18">
        <v>237689.53000000003</v>
      </c>
      <c r="AI30" s="21">
        <v>-111469.63000000012</v>
      </c>
      <c r="AJ30" s="18">
        <v>0</v>
      </c>
      <c r="AK30" s="18">
        <v>-111469.63000000012</v>
      </c>
    </row>
    <row r="31" spans="2:37" x14ac:dyDescent="0.25">
      <c r="B31" s="16" t="s">
        <v>25</v>
      </c>
      <c r="C31" s="16">
        <v>20608738593</v>
      </c>
      <c r="D31" s="17" t="s">
        <v>76</v>
      </c>
      <c r="E31" s="21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303000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21">
        <v>303000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21">
        <v>0</v>
      </c>
      <c r="AF31" s="18">
        <v>0</v>
      </c>
      <c r="AG31" s="18">
        <v>0</v>
      </c>
      <c r="AH31" s="18">
        <v>303000</v>
      </c>
      <c r="AI31" s="21">
        <v>303000</v>
      </c>
      <c r="AJ31" s="18">
        <v>303000</v>
      </c>
      <c r="AK31" s="18">
        <v>0</v>
      </c>
    </row>
    <row r="32" spans="2:37" x14ac:dyDescent="0.25">
      <c r="B32" s="16" t="s">
        <v>25</v>
      </c>
      <c r="C32" s="16">
        <v>20156176240</v>
      </c>
      <c r="D32" s="17" t="s">
        <v>83</v>
      </c>
      <c r="E32" s="21">
        <v>169601.54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21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21">
        <v>93024.68</v>
      </c>
      <c r="AF32" s="18">
        <v>0</v>
      </c>
      <c r="AG32" s="18">
        <v>0</v>
      </c>
      <c r="AH32" s="18">
        <v>-93024.68</v>
      </c>
      <c r="AI32" s="21">
        <v>76576.860000000015</v>
      </c>
      <c r="AJ32" s="18">
        <v>76576.860000000015</v>
      </c>
      <c r="AK32" s="18">
        <v>0</v>
      </c>
    </row>
    <row r="33" spans="2:37" x14ac:dyDescent="0.25">
      <c r="B33" s="16" t="s">
        <v>105</v>
      </c>
      <c r="C33" s="16">
        <v>20223149635</v>
      </c>
      <c r="D33" s="17" t="s">
        <v>88</v>
      </c>
      <c r="E33" s="21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21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21">
        <v>395384.06999999995</v>
      </c>
      <c r="AF33" s="18">
        <v>0</v>
      </c>
      <c r="AG33" s="18">
        <v>0</v>
      </c>
      <c r="AH33" s="18">
        <v>-395384.06999999995</v>
      </c>
      <c r="AI33" s="21">
        <v>-395384.06999999995</v>
      </c>
      <c r="AJ33" s="18">
        <v>0</v>
      </c>
      <c r="AK33" s="18">
        <v>-395384.06999999995</v>
      </c>
    </row>
    <row r="34" spans="2:37" x14ac:dyDescent="0.25">
      <c r="B34" s="16" t="s">
        <v>27</v>
      </c>
      <c r="C34" s="16">
        <v>20487911586</v>
      </c>
      <c r="D34" s="17" t="s">
        <v>28</v>
      </c>
      <c r="E34" s="21">
        <v>-987964.57399999991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211421.07</v>
      </c>
      <c r="R34" s="21">
        <v>211421.07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21">
        <v>980727.53999999969</v>
      </c>
      <c r="AF34" s="18">
        <v>0</v>
      </c>
      <c r="AG34" s="18">
        <v>0</v>
      </c>
      <c r="AH34" s="18">
        <v>-769306.46999999974</v>
      </c>
      <c r="AI34" s="21">
        <v>-1757271.0439999998</v>
      </c>
      <c r="AJ34" s="18">
        <v>0</v>
      </c>
      <c r="AK34" s="18">
        <v>-1757271.0439999998</v>
      </c>
    </row>
    <row r="35" spans="2:37" x14ac:dyDescent="0.25">
      <c r="B35" s="16" t="s">
        <v>27</v>
      </c>
      <c r="C35" s="16">
        <v>20101165389</v>
      </c>
      <c r="D35" s="17" t="s">
        <v>53</v>
      </c>
      <c r="E35" s="21">
        <v>712993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21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8">
        <v>0</v>
      </c>
      <c r="AE35" s="21">
        <v>0</v>
      </c>
      <c r="AF35" s="18">
        <v>0</v>
      </c>
      <c r="AG35" s="18">
        <v>0</v>
      </c>
      <c r="AH35" s="18">
        <v>0</v>
      </c>
      <c r="AI35" s="21">
        <v>712993</v>
      </c>
      <c r="AJ35" s="18">
        <v>712993</v>
      </c>
      <c r="AK35" s="18">
        <v>0</v>
      </c>
    </row>
    <row r="36" spans="2:37" x14ac:dyDescent="0.25">
      <c r="B36" s="16" t="s">
        <v>29</v>
      </c>
      <c r="C36" s="16">
        <v>20428696515</v>
      </c>
      <c r="D36" s="17" t="s">
        <v>54</v>
      </c>
      <c r="E36" s="21">
        <v>-737341.75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288568.37</v>
      </c>
      <c r="R36" s="21">
        <v>288568.37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21">
        <v>0</v>
      </c>
      <c r="AF36" s="18">
        <v>0</v>
      </c>
      <c r="AG36" s="18">
        <v>0</v>
      </c>
      <c r="AH36" s="18">
        <v>288568.37</v>
      </c>
      <c r="AI36" s="21">
        <v>-448773.38</v>
      </c>
      <c r="AJ36" s="18">
        <v>0</v>
      </c>
      <c r="AK36" s="18">
        <v>-448773.38</v>
      </c>
    </row>
    <row r="37" spans="2:37" x14ac:dyDescent="0.25">
      <c r="B37" s="16" t="s">
        <v>29</v>
      </c>
      <c r="C37" s="16">
        <v>20514964778</v>
      </c>
      <c r="D37" s="17" t="s">
        <v>43</v>
      </c>
      <c r="E37" s="21">
        <v>-1169929.9999999998</v>
      </c>
      <c r="F37" s="18">
        <v>769119.39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831181.18</v>
      </c>
      <c r="M37" s="18">
        <v>1658112.8900000001</v>
      </c>
      <c r="N37" s="18">
        <v>465352.43</v>
      </c>
      <c r="O37" s="18">
        <v>1260476.6299999999</v>
      </c>
      <c r="P37" s="18">
        <v>527594.87</v>
      </c>
      <c r="Q37" s="18">
        <v>1171158.48</v>
      </c>
      <c r="R37" s="21">
        <v>6682995.8699999992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21">
        <v>5415488.29</v>
      </c>
      <c r="AF37" s="18">
        <v>0</v>
      </c>
      <c r="AG37" s="18">
        <v>0</v>
      </c>
      <c r="AH37" s="18">
        <v>1267507.5799999991</v>
      </c>
      <c r="AI37" s="21">
        <v>97577.579999999143</v>
      </c>
      <c r="AJ37" s="18">
        <v>97577.579999999143</v>
      </c>
      <c r="AK37" s="18">
        <v>0</v>
      </c>
    </row>
    <row r="38" spans="2:37" x14ac:dyDescent="0.25">
      <c r="B38" s="16" t="s">
        <v>29</v>
      </c>
      <c r="C38" s="16">
        <v>20552196725</v>
      </c>
      <c r="D38" s="17" t="s">
        <v>55</v>
      </c>
      <c r="E38" s="21">
        <v>-1913336.5599999996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636678.26</v>
      </c>
      <c r="L38" s="18">
        <v>0</v>
      </c>
      <c r="M38" s="18">
        <v>0</v>
      </c>
      <c r="N38" s="18">
        <v>0</v>
      </c>
      <c r="O38" s="18">
        <v>0</v>
      </c>
      <c r="P38" s="18">
        <v>696544.54</v>
      </c>
      <c r="Q38" s="18">
        <v>910041.26</v>
      </c>
      <c r="R38" s="21">
        <v>2243264.06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21">
        <v>2926541.94</v>
      </c>
      <c r="AF38" s="18">
        <v>0</v>
      </c>
      <c r="AG38" s="18">
        <v>0</v>
      </c>
      <c r="AH38" s="18">
        <v>-683277.87999999989</v>
      </c>
      <c r="AI38" s="21">
        <v>-2596614.4399999995</v>
      </c>
      <c r="AJ38" s="18">
        <v>0</v>
      </c>
      <c r="AK38" s="18">
        <v>-2596614.4399999995</v>
      </c>
    </row>
    <row r="39" spans="2:37" x14ac:dyDescent="0.25">
      <c r="B39" s="16" t="s">
        <v>29</v>
      </c>
      <c r="C39" s="16">
        <v>20601224624</v>
      </c>
      <c r="D39" s="17" t="s">
        <v>61</v>
      </c>
      <c r="E39" s="21">
        <v>141142.26999999999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100071.4</v>
      </c>
      <c r="P39" s="18">
        <v>95230.65</v>
      </c>
      <c r="Q39" s="18">
        <v>0</v>
      </c>
      <c r="R39" s="21">
        <v>195302.05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21">
        <v>171661.41</v>
      </c>
      <c r="AF39" s="18">
        <v>0</v>
      </c>
      <c r="AG39" s="18">
        <v>0</v>
      </c>
      <c r="AH39" s="18">
        <v>23640.639999999985</v>
      </c>
      <c r="AI39" s="21">
        <v>164782.90999999995</v>
      </c>
      <c r="AJ39" s="18">
        <v>164782.90999999995</v>
      </c>
      <c r="AK39" s="18">
        <v>0</v>
      </c>
    </row>
    <row r="40" spans="2:37" x14ac:dyDescent="0.25">
      <c r="B40" s="16" t="s">
        <v>29</v>
      </c>
      <c r="C40" s="16">
        <v>20131377577</v>
      </c>
      <c r="D40" s="17" t="s">
        <v>80</v>
      </c>
      <c r="E40" s="21">
        <v>-24095.689999999995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21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21">
        <v>5325.3600000000006</v>
      </c>
      <c r="AF40" s="18">
        <v>0</v>
      </c>
      <c r="AG40" s="18">
        <v>0</v>
      </c>
      <c r="AH40" s="18">
        <v>-5325.3600000000006</v>
      </c>
      <c r="AI40" s="21">
        <v>-29421.049999999996</v>
      </c>
      <c r="AJ40" s="18">
        <v>0</v>
      </c>
      <c r="AK40" s="18">
        <v>-29421.049999999996</v>
      </c>
    </row>
    <row r="41" spans="2:37" x14ac:dyDescent="0.25">
      <c r="B41" s="16" t="s">
        <v>44</v>
      </c>
      <c r="C41" s="16">
        <v>20408453560</v>
      </c>
      <c r="D41" s="17" t="s">
        <v>45</v>
      </c>
      <c r="E41" s="21">
        <v>-112138.81999999998</v>
      </c>
      <c r="F41" s="18">
        <v>0</v>
      </c>
      <c r="G41" s="18">
        <v>0</v>
      </c>
      <c r="H41" s="18">
        <v>0</v>
      </c>
      <c r="I41" s="18">
        <v>0</v>
      </c>
      <c r="J41" s="18">
        <v>2005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68329.260000000009</v>
      </c>
      <c r="R41" s="21">
        <v>70334.260000000009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21">
        <v>33492.86</v>
      </c>
      <c r="AF41" s="18">
        <v>0</v>
      </c>
      <c r="AG41" s="18">
        <v>0</v>
      </c>
      <c r="AH41" s="18">
        <v>36841.400000000009</v>
      </c>
      <c r="AI41" s="21">
        <v>-75297.419999999969</v>
      </c>
      <c r="AJ41" s="18">
        <v>0</v>
      </c>
      <c r="AK41" s="18">
        <v>-75297.419999999969</v>
      </c>
    </row>
    <row r="42" spans="2:37" x14ac:dyDescent="0.25">
      <c r="B42" s="16" t="s">
        <v>31</v>
      </c>
      <c r="C42" s="16">
        <v>20350526073</v>
      </c>
      <c r="D42" s="17" t="s">
        <v>32</v>
      </c>
      <c r="E42" s="21">
        <v>-237362.48999999987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197240.65</v>
      </c>
      <c r="P42" s="18">
        <v>0</v>
      </c>
      <c r="Q42" s="18">
        <v>0</v>
      </c>
      <c r="R42" s="21">
        <v>197240.65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21">
        <v>370195.02</v>
      </c>
      <c r="AF42" s="18">
        <v>0</v>
      </c>
      <c r="AG42" s="18">
        <v>0</v>
      </c>
      <c r="AH42" s="18">
        <v>-172954.37000000002</v>
      </c>
      <c r="AI42" s="21">
        <v>-410316.85999999987</v>
      </c>
      <c r="AJ42" s="18">
        <v>0</v>
      </c>
      <c r="AK42" s="18">
        <v>-410316.85999999987</v>
      </c>
    </row>
    <row r="43" spans="2:37" x14ac:dyDescent="0.25">
      <c r="B43" s="16" t="s">
        <v>46</v>
      </c>
      <c r="C43" s="16">
        <v>20194048034</v>
      </c>
      <c r="D43" s="17" t="s">
        <v>47</v>
      </c>
      <c r="E43" s="21">
        <v>-60501.59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21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21">
        <v>34440.959999999999</v>
      </c>
      <c r="AF43" s="18">
        <v>0</v>
      </c>
      <c r="AG43" s="18">
        <v>0</v>
      </c>
      <c r="AH43" s="18">
        <v>-34440.959999999999</v>
      </c>
      <c r="AI43" s="21">
        <v>-94942.549999999988</v>
      </c>
      <c r="AJ43" s="18">
        <v>0</v>
      </c>
      <c r="AK43" s="18">
        <v>-94942.549999999988</v>
      </c>
    </row>
    <row r="44" spans="2:37" x14ac:dyDescent="0.25">
      <c r="B44" s="16" t="s">
        <v>33</v>
      </c>
      <c r="C44" s="16">
        <v>20356828055</v>
      </c>
      <c r="D44" s="17" t="s">
        <v>34</v>
      </c>
      <c r="E44" s="21">
        <v>134550.35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21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21">
        <v>78197.87999999999</v>
      </c>
      <c r="AF44" s="18">
        <v>0</v>
      </c>
      <c r="AG44" s="18">
        <v>0</v>
      </c>
      <c r="AH44" s="18">
        <v>-78197.87999999999</v>
      </c>
      <c r="AI44" s="21">
        <v>56352.470000000016</v>
      </c>
      <c r="AJ44" s="18">
        <v>56352.470000000016</v>
      </c>
      <c r="AK44" s="18">
        <v>0</v>
      </c>
    </row>
    <row r="45" spans="2:37" x14ac:dyDescent="0.25">
      <c r="B45" s="16" t="s">
        <v>62</v>
      </c>
      <c r="C45" s="16">
        <v>20205390546</v>
      </c>
      <c r="D45" s="17" t="s">
        <v>58</v>
      </c>
      <c r="E45" s="21">
        <v>-296116.85000000021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137369.5</v>
      </c>
      <c r="N45" s="18">
        <v>15096.95</v>
      </c>
      <c r="O45" s="18">
        <v>41426.959999999999</v>
      </c>
      <c r="P45" s="18">
        <v>7150.21</v>
      </c>
      <c r="Q45" s="18">
        <v>287166.78999999998</v>
      </c>
      <c r="R45" s="21">
        <v>488210.41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21">
        <v>363559.1999999999</v>
      </c>
      <c r="AF45" s="18">
        <v>0</v>
      </c>
      <c r="AG45" s="18">
        <v>0</v>
      </c>
      <c r="AH45" s="18">
        <v>124651.21000000008</v>
      </c>
      <c r="AI45" s="21">
        <v>-171465.64000000013</v>
      </c>
      <c r="AJ45" s="18">
        <v>0</v>
      </c>
      <c r="AK45" s="18">
        <v>-171465.64000000013</v>
      </c>
    </row>
    <row r="46" spans="2:37" x14ac:dyDescent="0.25">
      <c r="B46" s="16" t="s">
        <v>56</v>
      </c>
      <c r="C46" s="16">
        <v>20145686548</v>
      </c>
      <c r="D46" s="17" t="s">
        <v>57</v>
      </c>
      <c r="E46" s="21">
        <v>113798.63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21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21">
        <v>0</v>
      </c>
      <c r="AF46" s="18">
        <v>0</v>
      </c>
      <c r="AG46" s="18">
        <v>0</v>
      </c>
      <c r="AH46" s="18">
        <v>0</v>
      </c>
      <c r="AI46" s="21">
        <v>113798.63</v>
      </c>
      <c r="AJ46" s="18">
        <v>113798.63</v>
      </c>
      <c r="AK46" s="18">
        <v>0</v>
      </c>
    </row>
    <row r="47" spans="2:37" x14ac:dyDescent="0.25">
      <c r="B47" s="16" t="s">
        <v>77</v>
      </c>
      <c r="C47" s="16">
        <v>20453223788</v>
      </c>
      <c r="D47" s="17" t="s">
        <v>67</v>
      </c>
      <c r="E47" s="21">
        <v>1934745.9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607094.99</v>
      </c>
      <c r="O47" s="18">
        <v>0</v>
      </c>
      <c r="P47" s="18">
        <v>0</v>
      </c>
      <c r="Q47" s="18">
        <v>385700.08</v>
      </c>
      <c r="R47" s="21">
        <v>992795.07000000007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21">
        <v>2447423.21</v>
      </c>
      <c r="AF47" s="18">
        <v>0</v>
      </c>
      <c r="AG47" s="18">
        <v>0</v>
      </c>
      <c r="AH47" s="18">
        <v>-1454628.14</v>
      </c>
      <c r="AI47" s="21">
        <v>480117.75999999978</v>
      </c>
      <c r="AJ47" s="18">
        <v>480117.75999999978</v>
      </c>
      <c r="AK47" s="18">
        <v>0</v>
      </c>
    </row>
    <row r="48" spans="2:37" x14ac:dyDescent="0.25">
      <c r="B48" s="16" t="s">
        <v>77</v>
      </c>
      <c r="C48" s="16">
        <v>20602051995</v>
      </c>
      <c r="D48" s="17" t="s">
        <v>66</v>
      </c>
      <c r="E48" s="21">
        <v>41930.01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8574.85</v>
      </c>
      <c r="N48" s="18">
        <v>0</v>
      </c>
      <c r="O48" s="18">
        <v>0</v>
      </c>
      <c r="P48" s="18">
        <v>68834.31</v>
      </c>
      <c r="Q48" s="18">
        <v>56011.62</v>
      </c>
      <c r="R48" s="21">
        <v>133420.78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21">
        <v>147039.28000000003</v>
      </c>
      <c r="AF48" s="18">
        <v>0</v>
      </c>
      <c r="AG48" s="18">
        <v>0</v>
      </c>
      <c r="AH48" s="18">
        <v>-13618.500000000029</v>
      </c>
      <c r="AI48" s="21">
        <v>28311.50999999998</v>
      </c>
      <c r="AJ48" s="18">
        <v>28311.50999999998</v>
      </c>
      <c r="AK48" s="18">
        <v>0</v>
      </c>
    </row>
    <row r="49" spans="2:37" x14ac:dyDescent="0.25">
      <c r="B49" s="16" t="s">
        <v>68</v>
      </c>
      <c r="C49" s="16">
        <v>20409446303</v>
      </c>
      <c r="D49" s="17" t="s">
        <v>91</v>
      </c>
      <c r="E49" s="21">
        <v>500000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21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21">
        <v>144966.21000000002</v>
      </c>
      <c r="AF49" s="18">
        <v>0</v>
      </c>
      <c r="AG49" s="18">
        <v>0</v>
      </c>
      <c r="AH49" s="18">
        <v>-144966.21000000002</v>
      </c>
      <c r="AI49" s="21">
        <v>355033.79</v>
      </c>
      <c r="AJ49" s="18">
        <v>355033.79</v>
      </c>
      <c r="AK49" s="18">
        <v>0</v>
      </c>
    </row>
    <row r="50" spans="2:37" x14ac:dyDescent="0.25">
      <c r="B50" s="16" t="s">
        <v>35</v>
      </c>
      <c r="C50" s="16">
        <v>20175940015</v>
      </c>
      <c r="D50" s="17" t="s">
        <v>48</v>
      </c>
      <c r="E50" s="21">
        <v>23722.580000000016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12412.41</v>
      </c>
      <c r="R50" s="21">
        <v>12412.41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21">
        <v>9930.5999999999985</v>
      </c>
      <c r="AF50" s="18">
        <v>0</v>
      </c>
      <c r="AG50" s="18">
        <v>0</v>
      </c>
      <c r="AH50" s="18">
        <v>2481.8100000000013</v>
      </c>
      <c r="AI50" s="21">
        <v>26204.390000000021</v>
      </c>
      <c r="AJ50" s="18">
        <v>26204.390000000021</v>
      </c>
      <c r="AK50" s="18">
        <v>0</v>
      </c>
    </row>
    <row r="51" spans="2:37" x14ac:dyDescent="0.25">
      <c r="B51" s="26" t="s">
        <v>103</v>
      </c>
      <c r="C51" s="26"/>
      <c r="D51" s="26"/>
      <c r="E51" s="22">
        <v>1085142.9860000007</v>
      </c>
      <c r="F51" s="20">
        <v>1035243.95</v>
      </c>
      <c r="G51" s="20">
        <v>520428</v>
      </c>
      <c r="H51" s="20">
        <v>156101.66</v>
      </c>
      <c r="I51" s="20">
        <v>87770</v>
      </c>
      <c r="J51" s="20">
        <v>890613.12999999989</v>
      </c>
      <c r="K51" s="20">
        <v>636678.26</v>
      </c>
      <c r="L51" s="20">
        <v>1769626.5899999999</v>
      </c>
      <c r="M51" s="20">
        <v>2378254.7000000002</v>
      </c>
      <c r="N51" s="20">
        <v>2345677.7199999997</v>
      </c>
      <c r="O51" s="20">
        <v>3305681.8099999996</v>
      </c>
      <c r="P51" s="20">
        <v>3299009.8</v>
      </c>
      <c r="Q51" s="20">
        <v>6395843.0099999998</v>
      </c>
      <c r="R51" s="22">
        <v>22820928.629999999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2">
        <v>25629560.291435841</v>
      </c>
      <c r="AF51" s="20">
        <v>0</v>
      </c>
      <c r="AG51" s="20">
        <v>0</v>
      </c>
      <c r="AH51" s="20">
        <v>-2808631.6614358383</v>
      </c>
      <c r="AI51" s="22">
        <v>-1723488.6754358378</v>
      </c>
      <c r="AJ51" s="20">
        <v>5827517.0099999988</v>
      </c>
      <c r="AK51" s="20">
        <v>-7551005.6854358371</v>
      </c>
    </row>
    <row r="53" spans="2:37" x14ac:dyDescent="0.25">
      <c r="R53" s="13"/>
    </row>
    <row r="55" spans="2:37" x14ac:dyDescent="0.25">
      <c r="R55" s="14"/>
    </row>
  </sheetData>
  <mergeCells count="15">
    <mergeCell ref="B51:D51"/>
    <mergeCell ref="B1:AK1"/>
    <mergeCell ref="B2:AK2"/>
    <mergeCell ref="B3:AK3"/>
    <mergeCell ref="B4:B6"/>
    <mergeCell ref="C4:C6"/>
    <mergeCell ref="D4:D6"/>
    <mergeCell ref="E4:E5"/>
    <mergeCell ref="F4:R5"/>
    <mergeCell ref="S4:AE5"/>
    <mergeCell ref="AF4:AG4"/>
    <mergeCell ref="AH4:AH6"/>
    <mergeCell ref="AI4:AI6"/>
    <mergeCell ref="AJ4:AJ6"/>
    <mergeCell ref="AK4:AK6"/>
  </mergeCells>
  <conditionalFormatting sqref="C7:C50">
    <cfRule type="duplicateValues" dxfId="5" priority="101"/>
  </conditionalFormatting>
  <conditionalFormatting sqref="D7:D50">
    <cfRule type="duplicateValues" dxfId="4" priority="103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8773-08A8-47D8-B348-74C3E87C5666}">
  <sheetPr codeName="Hoja9"/>
  <dimension ref="B2:AC9"/>
  <sheetViews>
    <sheetView workbookViewId="0">
      <selection activeCell="S19" sqref="S19"/>
    </sheetView>
  </sheetViews>
  <sheetFormatPr baseColWidth="10" defaultRowHeight="15" x14ac:dyDescent="0.25"/>
  <cols>
    <col min="2" max="2" width="4.5703125" bestFit="1" customWidth="1"/>
    <col min="3" max="3" width="3.140625" bestFit="1" customWidth="1"/>
    <col min="4" max="4" width="7.7109375" bestFit="1" customWidth="1"/>
    <col min="5" max="5" width="8.28515625" customWidth="1"/>
    <col min="6" max="6" width="3.140625" bestFit="1" customWidth="1"/>
    <col min="7" max="7" width="2.7109375" bestFit="1" customWidth="1"/>
    <col min="8" max="8" width="3.140625" bestFit="1" customWidth="1"/>
    <col min="9" max="9" width="2.85546875" bestFit="1" customWidth="1"/>
    <col min="10" max="10" width="2.5703125" bestFit="1" customWidth="1"/>
    <col min="11" max="11" width="4" bestFit="1" customWidth="1"/>
    <col min="12" max="12" width="3.140625" bestFit="1" customWidth="1"/>
    <col min="13" max="13" width="2.7109375" bestFit="1" customWidth="1"/>
    <col min="14" max="14" width="3.140625" bestFit="1" customWidth="1"/>
    <col min="15" max="15" width="2.85546875" bestFit="1" customWidth="1"/>
    <col min="16" max="16" width="2.5703125" bestFit="1" customWidth="1"/>
    <col min="17" max="17" width="3.42578125" bestFit="1" customWidth="1"/>
    <col min="18" max="18" width="7.42578125" customWidth="1"/>
    <col min="19" max="19" width="7.5703125" customWidth="1"/>
    <col min="20" max="20" width="1.7109375" bestFit="1" customWidth="1"/>
    <col min="21" max="21" width="6.28515625" bestFit="1" customWidth="1"/>
    <col min="22" max="22" width="8.28515625" customWidth="1"/>
    <col min="23" max="23" width="8.140625" customWidth="1"/>
    <col min="24" max="24" width="1.7109375" bestFit="1" customWidth="1"/>
    <col min="25" max="25" width="6.5703125" bestFit="1" customWidth="1"/>
    <col min="26" max="26" width="7.5703125" customWidth="1"/>
    <col min="27" max="27" width="6.85546875" customWidth="1"/>
    <col min="28" max="28" width="8" customWidth="1"/>
    <col min="29" max="29" width="6.7109375" customWidth="1"/>
  </cols>
  <sheetData>
    <row r="2" spans="2:29" ht="18" customHeight="1" x14ac:dyDescent="0.25">
      <c r="B2" s="34" t="s">
        <v>0</v>
      </c>
      <c r="C2" s="34" t="s">
        <v>1</v>
      </c>
      <c r="D2" s="34" t="s">
        <v>2</v>
      </c>
      <c r="E2" s="34" t="s">
        <v>107</v>
      </c>
      <c r="F2" s="34" t="s">
        <v>106</v>
      </c>
      <c r="G2" s="34"/>
      <c r="H2" s="34"/>
      <c r="I2" s="34"/>
      <c r="J2" s="34"/>
      <c r="K2" s="34"/>
      <c r="L2" s="34" t="s">
        <v>108</v>
      </c>
      <c r="M2" s="34"/>
      <c r="N2" s="34"/>
      <c r="O2" s="34"/>
      <c r="P2" s="34"/>
      <c r="Q2" s="34"/>
      <c r="R2" s="35" t="s">
        <v>16</v>
      </c>
      <c r="S2" s="35"/>
      <c r="T2" s="35"/>
      <c r="U2" s="35"/>
      <c r="V2" s="35"/>
      <c r="W2" s="35"/>
      <c r="X2" s="35"/>
      <c r="Y2" s="35"/>
      <c r="Z2" s="34" t="s">
        <v>115</v>
      </c>
      <c r="AA2" s="36" t="s">
        <v>116</v>
      </c>
      <c r="AB2" s="34" t="s">
        <v>117</v>
      </c>
      <c r="AC2" s="34" t="s">
        <v>118</v>
      </c>
    </row>
    <row r="3" spans="2:29" ht="17.45" customHeight="1" x14ac:dyDescent="0.2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 t="s">
        <v>17</v>
      </c>
      <c r="S3" s="34"/>
      <c r="T3" s="34"/>
      <c r="U3" s="34"/>
      <c r="V3" s="34" t="s">
        <v>19</v>
      </c>
      <c r="W3" s="34"/>
      <c r="X3" s="34"/>
      <c r="Y3" s="34"/>
      <c r="Z3" s="34"/>
      <c r="AA3" s="36"/>
      <c r="AB3" s="34"/>
      <c r="AC3" s="34"/>
    </row>
    <row r="4" spans="2:29" ht="39" customHeight="1" x14ac:dyDescent="0.25">
      <c r="B4" s="34"/>
      <c r="C4" s="34"/>
      <c r="D4" s="34"/>
      <c r="E4" s="34"/>
      <c r="F4" s="6" t="s">
        <v>3</v>
      </c>
      <c r="G4" s="6" t="s">
        <v>4</v>
      </c>
      <c r="H4" s="6" t="s">
        <v>111</v>
      </c>
      <c r="I4" s="6" t="s">
        <v>13</v>
      </c>
      <c r="J4" s="6" t="s">
        <v>14</v>
      </c>
      <c r="K4" s="7" t="s">
        <v>15</v>
      </c>
      <c r="L4" s="6" t="s">
        <v>3</v>
      </c>
      <c r="M4" s="6" t="s">
        <v>4</v>
      </c>
      <c r="N4" s="6" t="s">
        <v>111</v>
      </c>
      <c r="O4" s="6" t="s">
        <v>13</v>
      </c>
      <c r="P4" s="6" t="s">
        <v>14</v>
      </c>
      <c r="Q4" s="7" t="s">
        <v>112</v>
      </c>
      <c r="R4" s="6" t="s">
        <v>109</v>
      </c>
      <c r="S4" s="6" t="s">
        <v>110</v>
      </c>
      <c r="T4" s="6" t="s">
        <v>111</v>
      </c>
      <c r="U4" s="8" t="s">
        <v>18</v>
      </c>
      <c r="V4" s="6" t="s">
        <v>113</v>
      </c>
      <c r="W4" s="6" t="s">
        <v>114</v>
      </c>
      <c r="X4" s="6" t="s">
        <v>111</v>
      </c>
      <c r="Y4" s="8" t="s">
        <v>20</v>
      </c>
      <c r="Z4" s="34"/>
      <c r="AA4" s="36"/>
      <c r="AB4" s="34"/>
      <c r="AC4" s="34"/>
    </row>
    <row r="5" spans="2:29" x14ac:dyDescent="0.25">
      <c r="B5" s="9"/>
      <c r="C5" s="9"/>
      <c r="D5" s="10"/>
      <c r="E5" s="11">
        <v>0</v>
      </c>
      <c r="F5" s="12"/>
      <c r="G5" s="12"/>
      <c r="H5" s="12"/>
      <c r="I5" s="12"/>
      <c r="J5" s="12"/>
      <c r="K5" s="11">
        <f>+SUM(F5:J5)</f>
        <v>0</v>
      </c>
      <c r="L5" s="12"/>
      <c r="M5" s="12"/>
      <c r="N5" s="12"/>
      <c r="O5" s="12"/>
      <c r="P5" s="12"/>
      <c r="Q5" s="11">
        <f>+SUM(L5:P5)</f>
        <v>0</v>
      </c>
      <c r="R5" s="12"/>
      <c r="S5" s="12"/>
      <c r="T5" s="12"/>
      <c r="U5" s="12">
        <v>0</v>
      </c>
      <c r="V5" s="12"/>
      <c r="W5" s="12"/>
      <c r="X5" s="12"/>
      <c r="Y5" s="12">
        <v>0</v>
      </c>
      <c r="Z5" s="12">
        <f>+K5-Q5</f>
        <v>0</v>
      </c>
      <c r="AA5" s="11">
        <f>+E5+K5-Q5+U5-Y5</f>
        <v>0</v>
      </c>
      <c r="AB5" s="12">
        <f t="shared" ref="AB5:AB9" si="0">+IF(AA5&gt;0,AA5,0)</f>
        <v>0</v>
      </c>
      <c r="AC5" s="12">
        <f t="shared" ref="AC5:AC9" si="1">+IF(AA5&lt;0,AA5,0)</f>
        <v>0</v>
      </c>
    </row>
    <row r="6" spans="2:29" x14ac:dyDescent="0.25">
      <c r="B6" s="9"/>
      <c r="C6" s="9"/>
      <c r="D6" s="10"/>
      <c r="E6" s="11">
        <v>0</v>
      </c>
      <c r="F6" s="12"/>
      <c r="G6" s="12"/>
      <c r="H6" s="12"/>
      <c r="I6" s="12"/>
      <c r="J6" s="12"/>
      <c r="K6" s="11">
        <f>+SUM(F6:J6)</f>
        <v>0</v>
      </c>
      <c r="L6" s="12"/>
      <c r="M6" s="12"/>
      <c r="N6" s="12"/>
      <c r="O6" s="12"/>
      <c r="P6" s="12"/>
      <c r="Q6" s="11">
        <f>+SUM(L6:P6)</f>
        <v>0</v>
      </c>
      <c r="R6" s="12"/>
      <c r="S6" s="12"/>
      <c r="T6" s="12"/>
      <c r="U6" s="12">
        <v>0</v>
      </c>
      <c r="V6" s="12"/>
      <c r="W6" s="12"/>
      <c r="X6" s="12"/>
      <c r="Y6" s="12">
        <v>0</v>
      </c>
      <c r="Z6" s="12">
        <f>+K6-Q6</f>
        <v>0</v>
      </c>
      <c r="AA6" s="11">
        <f>+E6+K6-Q6+U6-Y6</f>
        <v>0</v>
      </c>
      <c r="AB6" s="12">
        <f t="shared" si="0"/>
        <v>0</v>
      </c>
      <c r="AC6" s="12">
        <f t="shared" si="1"/>
        <v>0</v>
      </c>
    </row>
    <row r="7" spans="2:29" x14ac:dyDescent="0.25">
      <c r="B7" s="9"/>
      <c r="C7" s="9"/>
      <c r="D7" s="10"/>
      <c r="E7" s="11">
        <v>0</v>
      </c>
      <c r="F7" s="12"/>
      <c r="G7" s="12"/>
      <c r="H7" s="12"/>
      <c r="I7" s="12"/>
      <c r="J7" s="12"/>
      <c r="K7" s="11">
        <f>+SUM(F7:J7)</f>
        <v>0</v>
      </c>
      <c r="L7" s="12"/>
      <c r="M7" s="12"/>
      <c r="N7" s="12"/>
      <c r="O7" s="12"/>
      <c r="P7" s="12"/>
      <c r="Q7" s="11">
        <f>+SUM(L7:P7)</f>
        <v>0</v>
      </c>
      <c r="R7" s="12"/>
      <c r="S7" s="12"/>
      <c r="T7" s="12"/>
      <c r="U7" s="12">
        <v>0</v>
      </c>
      <c r="V7" s="12"/>
      <c r="W7" s="12"/>
      <c r="X7" s="12"/>
      <c r="Y7" s="12">
        <v>0</v>
      </c>
      <c r="Z7" s="12">
        <f>+K7-Q7</f>
        <v>0</v>
      </c>
      <c r="AA7" s="11">
        <f>+E7+K7-Q7+U7-Y7</f>
        <v>0</v>
      </c>
      <c r="AB7" s="12">
        <f t="shared" si="0"/>
        <v>0</v>
      </c>
      <c r="AC7" s="12">
        <f t="shared" si="1"/>
        <v>0</v>
      </c>
    </row>
    <row r="8" spans="2:29" x14ac:dyDescent="0.25">
      <c r="B8" s="9"/>
      <c r="C8" s="9"/>
      <c r="D8" s="10"/>
      <c r="E8" s="11">
        <v>0</v>
      </c>
      <c r="F8" s="12"/>
      <c r="G8" s="12"/>
      <c r="H8" s="12"/>
      <c r="I8" s="12"/>
      <c r="J8" s="12"/>
      <c r="K8" s="11">
        <f>+SUM(F8:J8)</f>
        <v>0</v>
      </c>
      <c r="L8" s="12"/>
      <c r="M8" s="12"/>
      <c r="N8" s="12"/>
      <c r="O8" s="12"/>
      <c r="P8" s="12"/>
      <c r="Q8" s="11">
        <f>+SUM(L8:P8)</f>
        <v>0</v>
      </c>
      <c r="R8" s="12"/>
      <c r="S8" s="12"/>
      <c r="T8" s="12"/>
      <c r="U8" s="12">
        <v>0</v>
      </c>
      <c r="V8" s="12"/>
      <c r="W8" s="12"/>
      <c r="X8" s="12"/>
      <c r="Y8" s="12">
        <v>0</v>
      </c>
      <c r="Z8" s="12">
        <f>+K8-Q8</f>
        <v>0</v>
      </c>
      <c r="AA8" s="11">
        <f>+E8+K8-Q8+U8-Y8</f>
        <v>0</v>
      </c>
      <c r="AB8" s="12">
        <f t="shared" si="0"/>
        <v>0</v>
      </c>
      <c r="AC8" s="12">
        <f t="shared" si="1"/>
        <v>0</v>
      </c>
    </row>
    <row r="9" spans="2:29" x14ac:dyDescent="0.25">
      <c r="B9" s="9"/>
      <c r="C9" s="9"/>
      <c r="D9" s="10"/>
      <c r="E9" s="11">
        <v>0</v>
      </c>
      <c r="F9" s="12"/>
      <c r="G9" s="12"/>
      <c r="H9" s="12"/>
      <c r="I9" s="12"/>
      <c r="J9" s="12"/>
      <c r="K9" s="11">
        <f>+SUM(F9:J9)</f>
        <v>0</v>
      </c>
      <c r="L9" s="12"/>
      <c r="M9" s="12"/>
      <c r="N9" s="12"/>
      <c r="O9" s="12"/>
      <c r="P9" s="12"/>
      <c r="Q9" s="11">
        <f>+SUM(L9:P9)</f>
        <v>0</v>
      </c>
      <c r="R9" s="12"/>
      <c r="S9" s="12"/>
      <c r="T9" s="12"/>
      <c r="U9" s="12">
        <v>0</v>
      </c>
      <c r="V9" s="12"/>
      <c r="W9" s="12"/>
      <c r="X9" s="12"/>
      <c r="Y9" s="12">
        <v>0</v>
      </c>
      <c r="Z9" s="12">
        <f>+K9-Q9</f>
        <v>0</v>
      </c>
      <c r="AA9" s="11">
        <f>+E9+K9-Q9+U9-Y9</f>
        <v>0</v>
      </c>
      <c r="AB9" s="12">
        <f t="shared" si="0"/>
        <v>0</v>
      </c>
      <c r="AC9" s="12">
        <f t="shared" si="1"/>
        <v>0</v>
      </c>
    </row>
  </sheetData>
  <mergeCells count="13">
    <mergeCell ref="R2:Y2"/>
    <mergeCell ref="Z2:Z4"/>
    <mergeCell ref="AA2:AA4"/>
    <mergeCell ref="AB2:AB4"/>
    <mergeCell ref="AC2:AC4"/>
    <mergeCell ref="R3:U3"/>
    <mergeCell ref="V3:Y3"/>
    <mergeCell ref="L2:Q3"/>
    <mergeCell ref="B2:B4"/>
    <mergeCell ref="C2:C4"/>
    <mergeCell ref="D2:D4"/>
    <mergeCell ref="E2:E4"/>
    <mergeCell ref="F2:K3"/>
  </mergeCells>
  <conditionalFormatting sqref="C5:C9">
    <cfRule type="duplicateValues" dxfId="3" priority="1"/>
    <cfRule type="duplicateValues" dxfId="2" priority="2"/>
  </conditionalFormatting>
  <conditionalFormatting sqref="C5:D9">
    <cfRule type="duplicateValues" dxfId="1" priority="4"/>
  </conditionalFormatting>
  <conditionalFormatting sqref="D5:D9">
    <cfRule type="duplicateValues" dxfId="0" priority="3"/>
  </conditionalFormatting>
  <pageMargins left="0.7" right="0.7" top="0.75" bottom="0.75" header="0.3" footer="0.3"/>
  <pageSetup paperSize="9" orientation="portrait" horizontalDpi="4294967295" verticalDpi="4294967295" r:id="rId1"/>
  <ignoredErrors>
    <ignoredError sqref="K5:K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2022(si)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Ghandi Pinedo Reategui</dc:creator>
  <cp:lastModifiedBy>Ghandi Pinedo Reátegui</cp:lastModifiedBy>
  <cp:lastPrinted>2023-05-19T17:08:46Z</cp:lastPrinted>
  <dcterms:created xsi:type="dcterms:W3CDTF">2023-03-28T14:20:21Z</dcterms:created>
  <dcterms:modified xsi:type="dcterms:W3CDTF">2023-05-19T20:04:36Z</dcterms:modified>
</cp:coreProperties>
</file>